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oole\Documents\_Catalog\LessonDocs\OFO_NewCoach\"/>
    </mc:Choice>
  </mc:AlternateContent>
  <xr:revisionPtr revIDLastSave="0" documentId="13_ncr:1_{3584982D-E58A-419E-8E36-81E40E9F5054}" xr6:coauthVersionLast="45" xr6:coauthVersionMax="45" xr10:uidLastSave="{00000000-0000-0000-0000-000000000000}"/>
  <bookViews>
    <workbookView xWindow="-24900" yWindow="660" windowWidth="24660" windowHeight="15585" xr2:uid="{AE4FC305-6F5F-476B-AA21-68C4F1C60A35}"/>
  </bookViews>
  <sheets>
    <sheet name="Quality Review Calculation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M9" i="1"/>
  <c r="M11" i="1" s="1"/>
  <c r="L9" i="1"/>
  <c r="L12" i="1" s="1"/>
  <c r="K9" i="1"/>
  <c r="K14" i="1" s="1"/>
  <c r="J9" i="1"/>
  <c r="J12" i="1" s="1"/>
  <c r="I9" i="1"/>
  <c r="I18" i="1" s="1"/>
  <c r="H9" i="1"/>
  <c r="H19" i="1" s="1"/>
  <c r="G9" i="1"/>
  <c r="G20" i="1" s="1"/>
  <c r="F9" i="1"/>
  <c r="F26" i="1" s="1"/>
  <c r="E9" i="1"/>
  <c r="E11" i="1" s="1"/>
  <c r="D9" i="1"/>
  <c r="D12" i="1" s="1"/>
  <c r="C9" i="1"/>
  <c r="B9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13" i="1"/>
  <c r="C12" i="1"/>
  <c r="C11" i="1"/>
  <c r="D14" i="1" l="1"/>
  <c r="D22" i="1"/>
  <c r="G23" i="1"/>
  <c r="L11" i="1"/>
  <c r="E13" i="1"/>
  <c r="I20" i="1"/>
  <c r="M15" i="1"/>
  <c r="D11" i="1"/>
  <c r="D19" i="1"/>
  <c r="E26" i="1"/>
  <c r="E18" i="1"/>
  <c r="G11" i="1"/>
  <c r="H25" i="1"/>
  <c r="H22" i="1"/>
  <c r="K19" i="1"/>
  <c r="H17" i="1"/>
  <c r="H15" i="1"/>
  <c r="H13" i="1"/>
  <c r="K13" i="1"/>
  <c r="L23" i="1"/>
  <c r="L19" i="1"/>
  <c r="L15" i="1"/>
  <c r="I15" i="1"/>
  <c r="M23" i="1"/>
  <c r="D26" i="1"/>
  <c r="D18" i="1"/>
  <c r="E25" i="1"/>
  <c r="E17" i="1"/>
  <c r="H11" i="1"/>
  <c r="I24" i="1"/>
  <c r="I21" i="1"/>
  <c r="G19" i="1"/>
  <c r="I16" i="1"/>
  <c r="I14" i="1"/>
  <c r="I12" i="1"/>
  <c r="M25" i="1"/>
  <c r="M21" i="1"/>
  <c r="M17" i="1"/>
  <c r="M13" i="1"/>
  <c r="E21" i="1"/>
  <c r="I25" i="1"/>
  <c r="I17" i="1"/>
  <c r="I13" i="1"/>
  <c r="M19" i="1"/>
  <c r="D23" i="1"/>
  <c r="D15" i="1"/>
  <c r="E22" i="1"/>
  <c r="E14" i="1"/>
  <c r="H26" i="1"/>
  <c r="K23" i="1"/>
  <c r="H21" i="1"/>
  <c r="H18" i="1"/>
  <c r="H16" i="1"/>
  <c r="H14" i="1"/>
  <c r="H12" i="1"/>
  <c r="L25" i="1"/>
  <c r="L21" i="1"/>
  <c r="L17" i="1"/>
  <c r="L13" i="1"/>
  <c r="F11" i="1"/>
  <c r="F21" i="1"/>
  <c r="F13" i="1"/>
  <c r="K26" i="1"/>
  <c r="J23" i="1"/>
  <c r="G22" i="1"/>
  <c r="K18" i="1"/>
  <c r="K16" i="1"/>
  <c r="K12" i="1"/>
  <c r="D25" i="1"/>
  <c r="D21" i="1"/>
  <c r="D17" i="1"/>
  <c r="D13" i="1"/>
  <c r="E24" i="1"/>
  <c r="E20" i="1"/>
  <c r="E16" i="1"/>
  <c r="E12" i="1"/>
  <c r="F24" i="1"/>
  <c r="F20" i="1"/>
  <c r="F16" i="1"/>
  <c r="F12" i="1"/>
  <c r="J11" i="1"/>
  <c r="J26" i="1"/>
  <c r="K25" i="1"/>
  <c r="G25" i="1"/>
  <c r="H24" i="1"/>
  <c r="I23" i="1"/>
  <c r="J22" i="1"/>
  <c r="K21" i="1"/>
  <c r="G21" i="1"/>
  <c r="H20" i="1"/>
  <c r="I19" i="1"/>
  <c r="J18" i="1"/>
  <c r="K17" i="1"/>
  <c r="G17" i="1"/>
  <c r="G16" i="1"/>
  <c r="G15" i="1"/>
  <c r="G14" i="1"/>
  <c r="G13" i="1"/>
  <c r="G12" i="1"/>
  <c r="K15" i="1"/>
  <c r="M26" i="1"/>
  <c r="M24" i="1"/>
  <c r="M22" i="1"/>
  <c r="M20" i="1"/>
  <c r="M18" i="1"/>
  <c r="M16" i="1"/>
  <c r="M14" i="1"/>
  <c r="M12" i="1"/>
  <c r="F22" i="1"/>
  <c r="F18" i="1"/>
  <c r="F14" i="1"/>
  <c r="J24" i="1"/>
  <c r="J20" i="1"/>
  <c r="F25" i="1"/>
  <c r="F17" i="1"/>
  <c r="K11" i="1"/>
  <c r="G26" i="1"/>
  <c r="K22" i="1"/>
  <c r="J19" i="1"/>
  <c r="G18" i="1"/>
  <c r="D24" i="1"/>
  <c r="D20" i="1"/>
  <c r="D16" i="1"/>
  <c r="E23" i="1"/>
  <c r="E19" i="1"/>
  <c r="E15" i="1"/>
  <c r="F23" i="1"/>
  <c r="F19" i="1"/>
  <c r="F15" i="1"/>
  <c r="I11" i="1"/>
  <c r="I26" i="1"/>
  <c r="J25" i="1"/>
  <c r="K24" i="1"/>
  <c r="G24" i="1"/>
  <c r="H23" i="1"/>
  <c r="I22" i="1"/>
  <c r="J21" i="1"/>
  <c r="K20" i="1"/>
  <c r="J17" i="1"/>
  <c r="J16" i="1"/>
  <c r="J15" i="1"/>
  <c r="J14" i="1"/>
  <c r="J13" i="1"/>
  <c r="L26" i="1"/>
  <c r="L24" i="1"/>
  <c r="L22" i="1"/>
  <c r="L20" i="1"/>
  <c r="L18" i="1"/>
  <c r="L16" i="1"/>
  <c r="L14" i="1"/>
  <c r="B11" i="1"/>
  <c r="B2" i="2" l="1"/>
  <c r="B10" i="2" s="1"/>
  <c r="B7" i="2" l="1"/>
  <c r="B9" i="2"/>
  <c r="C2" i="2"/>
  <c r="B6" i="2"/>
  <c r="B8" i="2"/>
  <c r="B17" i="1"/>
  <c r="B18" i="1"/>
  <c r="B19" i="1"/>
  <c r="B20" i="1"/>
  <c r="B21" i="1"/>
  <c r="B22" i="1"/>
  <c r="B23" i="1"/>
  <c r="B24" i="1"/>
  <c r="B25" i="1"/>
  <c r="B26" i="1"/>
  <c r="B13" i="1"/>
  <c r="B14" i="1"/>
  <c r="B15" i="1"/>
  <c r="B16" i="1"/>
  <c r="B12" i="1"/>
  <c r="C10" i="2" l="1"/>
  <c r="C8" i="2"/>
  <c r="C6" i="2"/>
  <c r="C9" i="2"/>
  <c r="C7" i="2"/>
</calcChain>
</file>

<file path=xl/sharedStrings.xml><?xml version="1.0" encoding="utf-8"?>
<sst xmlns="http://schemas.openxmlformats.org/spreadsheetml/2006/main" count="21" uniqueCount="21">
  <si>
    <t>FY 20 Quality Review Calculation</t>
  </si>
  <si>
    <t>Actual Quality Percent</t>
  </si>
  <si>
    <t>IQR#</t>
  </si>
  <si>
    <t># of Quality Errors to Date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</si>
  <si>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</si>
  <si>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</si>
  <si>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</si>
  <si>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</si>
  <si>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</si>
  <si>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</si>
  <si>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</si>
  <si>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</si>
  <si>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</si>
  <si>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</si>
  <si>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</si>
  <si>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</t>
  </si>
  <si>
    <t># of Potential Errors</t>
  </si>
  <si>
    <r>
      <t xml:space="preserve">Below Columns B - M Assumes 5 Reviews and Shows Where Employee </t>
    </r>
    <r>
      <rPr>
        <b/>
        <sz val="12"/>
        <rFont val="Arial"/>
        <family val="2"/>
      </rPr>
      <t>Would Be</t>
    </r>
    <r>
      <rPr>
        <sz val="12"/>
        <rFont val="Arial"/>
        <family val="2"/>
      </rPr>
      <t xml:space="preserve"> if Received the Number of Errors indicated in Column A - Point Forward</t>
    </r>
  </si>
  <si>
    <t>Actual Quality as of Today</t>
  </si>
  <si>
    <t xml:space="preserve">Potential Quality </t>
  </si>
  <si>
    <t>Cumulative Number of Quality Elements Reviewed by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</si>
</sst>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left" textRotation="45" wrapText="1"/>
    </xf>
    <xf numFmtId="0" fontId="2" fillId="0" borderId="1" xfId="0" applyFont="1" applyBorder="1"/>
    <xf numFmtId="0" fontId="2" fillId="5" borderId="0" xfId="0" applyFont="1" applyFill="1"/>
    <xf numFmtId="0" fontId="5" fillId="5" borderId="0" xfId="0" applyFont="1" applyFill="1" applyBorder="1" applyAlignment="1">
      <alignment horizontal="left" vertical="center" textRotation="45" wrapText="1"/>
    </xf>
    <xf numFmtId="164" fontId="2" fillId="0" borderId="7" xfId="0" applyNumberFormat="1" applyFont="1" applyBorder="1"/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164" fontId="2" fillId="0" borderId="8" xfId="0" applyNumberFormat="1" applyFont="1" applyBorder="1"/>
    <xf numFmtId="164" fontId="2" fillId="0" borderId="9" xfId="0" applyNumberFormat="1" applyFont="1" applyBorder="1"/>
    <xf numFmtId="164" fontId="2" fillId="0" borderId="10" xfId="0" applyNumberFormat="1" applyFont="1" applyBorder="1"/>
    <xf numFmtId="164" fontId="2" fillId="0" borderId="14" xfId="0" applyNumberFormat="1" applyFont="1" applyBorder="1"/>
    <xf numFmtId="164" fontId="2" fillId="0" borderId="15" xfId="0" applyNumberFormat="1" applyFont="1" applyBorder="1"/>
    <xf numFmtId="164" fontId="2" fillId="0" borderId="11" xfId="0" applyNumberFormat="1" applyFont="1" applyBorder="1"/>
    <xf numFmtId="164" fontId="2" fillId="0" borderId="12" xfId="0" applyNumberFormat="1" applyFont="1" applyBorder="1"/>
    <xf numFmtId="164" fontId="2" fillId="0" borderId="13" xfId="0" applyNumberFormat="1" applyFont="1" applyBorder="1"/>
    <xf numFmtId="0" fontId="0" fillId="5" borderId="0" xfId="0" applyFill="1"/>
    <xf numFmtId="0" fontId="3" fillId="0" borderId="20" xfId="0" applyFont="1" applyBorder="1" applyAlignment="1">
      <alignment textRotation="45" wrapText="1"/>
    </xf>
    <xf numFmtId="0" fontId="2" fillId="0" borderId="20" xfId="0" applyFont="1" applyBorder="1"/>
    <xf numFmtId="0" fontId="5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textRotation="45"/>
    </xf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 wrapText="1"/>
    </xf>
    <xf numFmtId="0" fontId="1" fillId="7" borderId="17" xfId="0" applyFont="1" applyFill="1" applyBorder="1" applyAlignment="1">
      <alignment horizontal="center" wrapText="1"/>
    </xf>
    <xf numFmtId="0" fontId="1" fillId="7" borderId="18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164" fontId="4" fillId="2" borderId="21" xfId="0" applyNumberFormat="1" applyFont="1" applyFill="1" applyBorder="1" applyAlignment="1">
      <alignment horizontal="center"/>
    </xf>
    <xf numFmtId="0" fontId="6" fillId="6" borderId="16" xfId="0" applyFont="1" applyFill="1" applyBorder="1" applyAlignment="1">
      <alignment horizontal="center" wrapText="1"/>
    </xf>
    <xf numFmtId="0" fontId="6" fillId="6" borderId="17" xfId="0" applyFont="1" applyFill="1" applyBorder="1" applyAlignment="1">
      <alignment horizontal="center" wrapText="1"/>
    </xf>
    <xf numFmtId="0" fontId="6" fillId="6" borderId="1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3BFD8-DE6B-4AA7-B38C-EFECC4174661}">
  <dimension ref="A1:M149"/>
  <sheetViews>
    <sheetView tabSelected="1" zoomScale="120" zoomScaleNormal="120" workbookViewId="0">
      <selection sqref="A1:M1"/>
    </sheetView>
  </sheetViews>
  <sheetFormatPr defaultRowHeight="15" x14ac:dyDescent="0.25"/>
  <cols>
    <col min="1" max="1" width="11.42578125" customWidth="1"/>
    <col min="2" max="2" width="9.140625" customWidth="1"/>
    <col min="3" max="3" width="8.7109375" customWidth="1"/>
    <col min="4" max="4" width="8.85546875" customWidth="1"/>
  </cols>
  <sheetData>
    <row r="1" spans="1:13" ht="32.25" customHeight="1" thickBot="1" x14ac:dyDescent="0.4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3" ht="49.5" customHeight="1" thickBot="1" x14ac:dyDescent="0.4">
      <c r="A2" s="33" t="s">
        <v>18</v>
      </c>
      <c r="B2" s="34"/>
      <c r="C2" s="34"/>
      <c r="D2" s="35"/>
      <c r="E2" s="29"/>
      <c r="F2" s="29"/>
      <c r="G2" s="29"/>
      <c r="H2" s="29"/>
      <c r="I2" s="29"/>
      <c r="J2" s="29"/>
      <c r="K2" s="29"/>
      <c r="L2" s="29"/>
      <c r="M2" s="29"/>
    </row>
    <row r="3" spans="1:13" ht="42.75" customHeight="1" thickBot="1" x14ac:dyDescent="0.4">
      <c r="A3" s="27" t="s">
        <v>2</v>
      </c>
      <c r="B3" s="28"/>
      <c r="C3" s="42">
        <v>7</v>
      </c>
      <c r="D3" s="43"/>
      <c r="E3" s="1"/>
      <c r="F3" s="1"/>
      <c r="G3" s="1"/>
      <c r="H3" s="1"/>
      <c r="I3" s="1"/>
      <c r="J3" s="1"/>
      <c r="K3" s="1"/>
      <c r="L3" s="1"/>
      <c r="M3" s="1"/>
    </row>
    <row r="4" spans="1:13" ht="70.5" customHeight="1" thickBot="1" x14ac:dyDescent="0.4">
      <c r="A4" s="3" t="s">
        <v>3</v>
      </c>
      <c r="B4" s="4"/>
      <c r="C4" s="44">
        <v>2</v>
      </c>
      <c r="D4" s="45"/>
      <c r="E4" s="1"/>
      <c r="F4" s="1"/>
      <c r="G4" s="1"/>
      <c r="H4" s="1"/>
      <c r="I4" s="1"/>
      <c r="J4" s="1"/>
      <c r="K4" s="1"/>
      <c r="L4" s="1"/>
      <c r="M4" s="1"/>
    </row>
    <row r="5" spans="1:13" ht="73.5" customHeight="1" thickBot="1" x14ac:dyDescent="0.4">
      <c r="A5" s="24" t="s">
        <v>1</v>
      </c>
      <c r="B5" s="25"/>
      <c r="C5" s="46">
        <f>((C3*11)-C4)/(C3*11)</f>
        <v>0.97402597402597402</v>
      </c>
      <c r="D5" s="47"/>
      <c r="E5" s="1"/>
      <c r="F5" s="1"/>
      <c r="G5" s="1"/>
      <c r="H5" s="1"/>
      <c r="I5" s="1"/>
      <c r="J5" s="1"/>
      <c r="K5" s="1"/>
      <c r="L5" s="1"/>
      <c r="M5" s="1"/>
    </row>
    <row r="6" spans="1:13" ht="36" customHeight="1" thickBot="1" x14ac:dyDescent="0.3">
      <c r="A6" s="48" t="s">
        <v>17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50"/>
    </row>
    <row r="7" spans="1:13" ht="23.25" customHeight="1" thickBot="1" x14ac:dyDescent="0.3">
      <c r="A7" s="5"/>
      <c r="B7" s="36" t="s">
        <v>20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8"/>
    </row>
    <row r="8" spans="1:13" ht="21" customHeight="1" thickBot="1" x14ac:dyDescent="0.3">
      <c r="A8" s="6"/>
      <c r="B8" s="8" t="s">
        <v>4</v>
      </c>
      <c r="C8" s="9" t="s">
        <v>5</v>
      </c>
      <c r="D8" s="9" t="s">
        <v>6</v>
      </c>
      <c r="E8" s="10" t="s">
        <v>7</v>
      </c>
      <c r="F8" s="10" t="s">
        <v>8</v>
      </c>
      <c r="G8" s="10" t="s">
        <v>9</v>
      </c>
      <c r="H8" s="10" t="s">
        <v>10</v>
      </c>
      <c r="I8" s="10" t="s">
        <v>11</v>
      </c>
      <c r="J8" s="10" t="s">
        <v>12</v>
      </c>
      <c r="K8" s="10" t="s">
        <v>13</v>
      </c>
      <c r="L8" s="10" t="s">
        <v>14</v>
      </c>
      <c r="M8" s="11" t="s">
        <v>15</v>
      </c>
    </row>
    <row r="9" spans="1:13" ht="34.5" hidden="1" customHeight="1" thickBot="1" x14ac:dyDescent="0.3">
      <c r="A9" s="23"/>
      <c r="B9" s="12">
        <f>11*5</f>
        <v>55</v>
      </c>
      <c r="C9" s="13">
        <f>11*10</f>
        <v>110</v>
      </c>
      <c r="D9" s="13">
        <f>11*15</f>
        <v>165</v>
      </c>
      <c r="E9" s="13">
        <f>11*20</f>
        <v>220</v>
      </c>
      <c r="F9" s="13">
        <f>11*25</f>
        <v>275</v>
      </c>
      <c r="G9" s="13">
        <f>11*30</f>
        <v>330</v>
      </c>
      <c r="H9" s="13">
        <f>11*35</f>
        <v>385</v>
      </c>
      <c r="I9" s="13">
        <f>11*40</f>
        <v>440</v>
      </c>
      <c r="J9" s="13">
        <f>11*45</f>
        <v>495</v>
      </c>
      <c r="K9" s="13">
        <f>11*50</f>
        <v>550</v>
      </c>
      <c r="L9" s="13">
        <f>11*55</f>
        <v>605</v>
      </c>
      <c r="M9" s="14">
        <f>11*60</f>
        <v>660</v>
      </c>
    </row>
    <row r="10" spans="1:13" ht="39" customHeight="1" thickBot="1" x14ac:dyDescent="0.3">
      <c r="A10" s="26" t="s">
        <v>16</v>
      </c>
      <c r="B10" s="39" t="s">
        <v>19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1"/>
    </row>
    <row r="11" spans="1:13" ht="16.5" customHeight="1" x14ac:dyDescent="0.25">
      <c r="A11" s="2">
        <v>0</v>
      </c>
      <c r="B11" s="15">
        <f>(55-($C$4+A11))/55</f>
        <v>0.96363636363636362</v>
      </c>
      <c r="C11" s="16">
        <f t="shared" ref="C11:C26" si="0">(110-($C$4+$A11))/110</f>
        <v>0.98181818181818181</v>
      </c>
      <c r="D11" s="16">
        <f t="shared" ref="D11:D26" si="1">($D$9-($C$4+$A11))/$D$9</f>
        <v>0.98787878787878791</v>
      </c>
      <c r="E11" s="16">
        <f t="shared" ref="E11:M11" si="2">(E$9-($C$4+$A11))/E$9</f>
        <v>0.99090909090909096</v>
      </c>
      <c r="F11" s="16">
        <f t="shared" si="2"/>
        <v>0.99272727272727268</v>
      </c>
      <c r="G11" s="16">
        <f t="shared" si="2"/>
        <v>0.9939393939393939</v>
      </c>
      <c r="H11" s="16">
        <f t="shared" si="2"/>
        <v>0.9948051948051948</v>
      </c>
      <c r="I11" s="16">
        <f t="shared" si="2"/>
        <v>0.99545454545454548</v>
      </c>
      <c r="J11" s="16">
        <f t="shared" si="2"/>
        <v>0.99595959595959593</v>
      </c>
      <c r="K11" s="16">
        <f t="shared" si="2"/>
        <v>0.99636363636363634</v>
      </c>
      <c r="L11" s="16">
        <f t="shared" si="2"/>
        <v>0.99669421487603305</v>
      </c>
      <c r="M11" s="17">
        <f t="shared" si="2"/>
        <v>0.99696969696969695</v>
      </c>
    </row>
    <row r="12" spans="1:13" x14ac:dyDescent="0.25">
      <c r="A12" s="1">
        <v>1</v>
      </c>
      <c r="B12" s="18">
        <f t="shared" ref="B12:B26" si="3">(55-($C$4+A12))/55</f>
        <v>0.94545454545454544</v>
      </c>
      <c r="C12" s="7">
        <f t="shared" si="0"/>
        <v>0.97272727272727277</v>
      </c>
      <c r="D12" s="7">
        <f t="shared" si="1"/>
        <v>0.98181818181818181</v>
      </c>
      <c r="E12" s="7">
        <f t="shared" ref="E12:E26" si="4">($E$9-($C$4+$A12))/$E$9</f>
        <v>0.98636363636363633</v>
      </c>
      <c r="F12" s="7">
        <f t="shared" ref="F12:M26" si="5">(F$9-($C$4+$A12))/F$9</f>
        <v>0.98909090909090913</v>
      </c>
      <c r="G12" s="7">
        <f t="shared" si="5"/>
        <v>0.99090909090909096</v>
      </c>
      <c r="H12" s="7">
        <f t="shared" si="5"/>
        <v>0.99220779220779221</v>
      </c>
      <c r="I12" s="7">
        <f t="shared" si="5"/>
        <v>0.99318181818181817</v>
      </c>
      <c r="J12" s="7">
        <f t="shared" si="5"/>
        <v>0.9939393939393939</v>
      </c>
      <c r="K12" s="7">
        <f t="shared" si="5"/>
        <v>0.99454545454545451</v>
      </c>
      <c r="L12" s="7">
        <f t="shared" si="5"/>
        <v>0.99504132231404963</v>
      </c>
      <c r="M12" s="19">
        <f t="shared" si="5"/>
        <v>0.99545454545454548</v>
      </c>
    </row>
    <row r="13" spans="1:13" x14ac:dyDescent="0.25">
      <c r="A13" s="1">
        <v>2</v>
      </c>
      <c r="B13" s="18">
        <f t="shared" si="3"/>
        <v>0.92727272727272725</v>
      </c>
      <c r="C13" s="7">
        <f t="shared" si="0"/>
        <v>0.96363636363636362</v>
      </c>
      <c r="D13" s="7">
        <f t="shared" si="1"/>
        <v>0.97575757575757571</v>
      </c>
      <c r="E13" s="7">
        <f t="shared" si="4"/>
        <v>0.98181818181818181</v>
      </c>
      <c r="F13" s="7">
        <f t="shared" si="5"/>
        <v>0.98545454545454547</v>
      </c>
      <c r="G13" s="7">
        <f t="shared" si="5"/>
        <v>0.98787878787878791</v>
      </c>
      <c r="H13" s="7">
        <f t="shared" si="5"/>
        <v>0.98961038961038961</v>
      </c>
      <c r="I13" s="7">
        <f t="shared" si="5"/>
        <v>0.99090909090909096</v>
      </c>
      <c r="J13" s="7">
        <f t="shared" si="5"/>
        <v>0.99191919191919187</v>
      </c>
      <c r="K13" s="7">
        <f t="shared" si="5"/>
        <v>0.99272727272727268</v>
      </c>
      <c r="L13" s="7">
        <f t="shared" si="5"/>
        <v>0.99338842975206609</v>
      </c>
      <c r="M13" s="19">
        <f t="shared" si="5"/>
        <v>0.9939393939393939</v>
      </c>
    </row>
    <row r="14" spans="1:13" x14ac:dyDescent="0.25">
      <c r="A14" s="1">
        <v>3</v>
      </c>
      <c r="B14" s="18">
        <f t="shared" si="3"/>
        <v>0.90909090909090906</v>
      </c>
      <c r="C14" s="7">
        <f t="shared" si="0"/>
        <v>0.95454545454545459</v>
      </c>
      <c r="D14" s="7">
        <f t="shared" si="1"/>
        <v>0.96969696969696972</v>
      </c>
      <c r="E14" s="7">
        <f t="shared" si="4"/>
        <v>0.97727272727272729</v>
      </c>
      <c r="F14" s="7">
        <f t="shared" si="5"/>
        <v>0.98181818181818181</v>
      </c>
      <c r="G14" s="7">
        <f t="shared" si="5"/>
        <v>0.98484848484848486</v>
      </c>
      <c r="H14" s="7">
        <f t="shared" si="5"/>
        <v>0.98701298701298701</v>
      </c>
      <c r="I14" s="7">
        <f t="shared" si="5"/>
        <v>0.98863636363636365</v>
      </c>
      <c r="J14" s="7">
        <f t="shared" si="5"/>
        <v>0.98989898989898994</v>
      </c>
      <c r="K14" s="7">
        <f t="shared" si="5"/>
        <v>0.99090909090909096</v>
      </c>
      <c r="L14" s="7">
        <f t="shared" si="5"/>
        <v>0.99173553719008267</v>
      </c>
      <c r="M14" s="19">
        <f t="shared" si="5"/>
        <v>0.99242424242424243</v>
      </c>
    </row>
    <row r="15" spans="1:13" x14ac:dyDescent="0.25">
      <c r="A15" s="1">
        <v>4</v>
      </c>
      <c r="B15" s="18">
        <f t="shared" si="3"/>
        <v>0.89090909090909087</v>
      </c>
      <c r="C15" s="7">
        <f t="shared" si="0"/>
        <v>0.94545454545454544</v>
      </c>
      <c r="D15" s="7">
        <f t="shared" si="1"/>
        <v>0.96363636363636362</v>
      </c>
      <c r="E15" s="7">
        <f t="shared" si="4"/>
        <v>0.97272727272727277</v>
      </c>
      <c r="F15" s="7">
        <f t="shared" si="5"/>
        <v>0.97818181818181815</v>
      </c>
      <c r="G15" s="7">
        <f t="shared" si="5"/>
        <v>0.98181818181818181</v>
      </c>
      <c r="H15" s="7">
        <f t="shared" si="5"/>
        <v>0.98441558441558441</v>
      </c>
      <c r="I15" s="7">
        <f t="shared" si="5"/>
        <v>0.98636363636363633</v>
      </c>
      <c r="J15" s="7">
        <f t="shared" si="5"/>
        <v>0.98787878787878791</v>
      </c>
      <c r="K15" s="7">
        <f t="shared" si="5"/>
        <v>0.98909090909090913</v>
      </c>
      <c r="L15" s="7">
        <f t="shared" si="5"/>
        <v>0.99008264462809914</v>
      </c>
      <c r="M15" s="19">
        <f t="shared" si="5"/>
        <v>0.99090909090909096</v>
      </c>
    </row>
    <row r="16" spans="1:13" x14ac:dyDescent="0.25">
      <c r="A16" s="1">
        <v>5</v>
      </c>
      <c r="B16" s="18">
        <f t="shared" si="3"/>
        <v>0.87272727272727268</v>
      </c>
      <c r="C16" s="7">
        <f t="shared" si="0"/>
        <v>0.9363636363636364</v>
      </c>
      <c r="D16" s="7">
        <f t="shared" si="1"/>
        <v>0.95757575757575752</v>
      </c>
      <c r="E16" s="7">
        <f t="shared" si="4"/>
        <v>0.96818181818181814</v>
      </c>
      <c r="F16" s="7">
        <f t="shared" si="5"/>
        <v>0.97454545454545449</v>
      </c>
      <c r="G16" s="7">
        <f t="shared" si="5"/>
        <v>0.97878787878787876</v>
      </c>
      <c r="H16" s="7">
        <f t="shared" si="5"/>
        <v>0.98181818181818181</v>
      </c>
      <c r="I16" s="7">
        <f t="shared" si="5"/>
        <v>0.98409090909090913</v>
      </c>
      <c r="J16" s="7">
        <f t="shared" si="5"/>
        <v>0.98585858585858588</v>
      </c>
      <c r="K16" s="7">
        <f t="shared" si="5"/>
        <v>0.9872727272727273</v>
      </c>
      <c r="L16" s="7">
        <f t="shared" si="5"/>
        <v>0.98842975206611572</v>
      </c>
      <c r="M16" s="19">
        <f t="shared" si="5"/>
        <v>0.98939393939393938</v>
      </c>
    </row>
    <row r="17" spans="1:13" x14ac:dyDescent="0.25">
      <c r="A17" s="1">
        <v>6</v>
      </c>
      <c r="B17" s="18">
        <f t="shared" si="3"/>
        <v>0.8545454545454545</v>
      </c>
      <c r="C17" s="7">
        <f t="shared" si="0"/>
        <v>0.92727272727272725</v>
      </c>
      <c r="D17" s="7">
        <f t="shared" si="1"/>
        <v>0.95151515151515154</v>
      </c>
      <c r="E17" s="7">
        <f t="shared" si="4"/>
        <v>0.96363636363636362</v>
      </c>
      <c r="F17" s="7">
        <f t="shared" si="5"/>
        <v>0.97090909090909094</v>
      </c>
      <c r="G17" s="7">
        <f t="shared" si="5"/>
        <v>0.97575757575757571</v>
      </c>
      <c r="H17" s="7">
        <f t="shared" si="5"/>
        <v>0.97922077922077921</v>
      </c>
      <c r="I17" s="7">
        <f t="shared" si="5"/>
        <v>0.98181818181818181</v>
      </c>
      <c r="J17" s="7">
        <f t="shared" si="5"/>
        <v>0.98383838383838385</v>
      </c>
      <c r="K17" s="7">
        <f t="shared" si="5"/>
        <v>0.98545454545454547</v>
      </c>
      <c r="L17" s="7">
        <f t="shared" si="5"/>
        <v>0.98677685950413219</v>
      </c>
      <c r="M17" s="19">
        <f t="shared" si="5"/>
        <v>0.98787878787878791</v>
      </c>
    </row>
    <row r="18" spans="1:13" x14ac:dyDescent="0.25">
      <c r="A18" s="1">
        <v>7</v>
      </c>
      <c r="B18" s="18">
        <f t="shared" si="3"/>
        <v>0.83636363636363631</v>
      </c>
      <c r="C18" s="7">
        <f t="shared" si="0"/>
        <v>0.91818181818181821</v>
      </c>
      <c r="D18" s="7">
        <f t="shared" si="1"/>
        <v>0.94545454545454544</v>
      </c>
      <c r="E18" s="7">
        <f t="shared" si="4"/>
        <v>0.95909090909090911</v>
      </c>
      <c r="F18" s="7">
        <f t="shared" si="5"/>
        <v>0.96727272727272728</v>
      </c>
      <c r="G18" s="7">
        <f t="shared" si="5"/>
        <v>0.97272727272727277</v>
      </c>
      <c r="H18" s="7">
        <f t="shared" si="5"/>
        <v>0.97662337662337662</v>
      </c>
      <c r="I18" s="7">
        <f t="shared" si="5"/>
        <v>0.9795454545454545</v>
      </c>
      <c r="J18" s="7">
        <f t="shared" si="5"/>
        <v>0.98181818181818181</v>
      </c>
      <c r="K18" s="7">
        <f t="shared" si="5"/>
        <v>0.98363636363636364</v>
      </c>
      <c r="L18" s="7">
        <f t="shared" si="5"/>
        <v>0.98512396694214877</v>
      </c>
      <c r="M18" s="19">
        <f t="shared" si="5"/>
        <v>0.98636363636363633</v>
      </c>
    </row>
    <row r="19" spans="1:13" x14ac:dyDescent="0.25">
      <c r="A19" s="1">
        <v>8</v>
      </c>
      <c r="B19" s="18">
        <f t="shared" si="3"/>
        <v>0.81818181818181823</v>
      </c>
      <c r="C19" s="7">
        <f t="shared" si="0"/>
        <v>0.90909090909090906</v>
      </c>
      <c r="D19" s="7">
        <f t="shared" si="1"/>
        <v>0.93939393939393945</v>
      </c>
      <c r="E19" s="7">
        <f t="shared" si="4"/>
        <v>0.95454545454545459</v>
      </c>
      <c r="F19" s="7">
        <f t="shared" si="5"/>
        <v>0.96363636363636362</v>
      </c>
      <c r="G19" s="7">
        <f t="shared" si="5"/>
        <v>0.96969696969696972</v>
      </c>
      <c r="H19" s="7">
        <f t="shared" si="5"/>
        <v>0.97402597402597402</v>
      </c>
      <c r="I19" s="7">
        <f t="shared" si="5"/>
        <v>0.97727272727272729</v>
      </c>
      <c r="J19" s="7">
        <f t="shared" si="5"/>
        <v>0.97979797979797978</v>
      </c>
      <c r="K19" s="7">
        <f t="shared" si="5"/>
        <v>0.98181818181818181</v>
      </c>
      <c r="L19" s="7">
        <f t="shared" si="5"/>
        <v>0.98347107438016534</v>
      </c>
      <c r="M19" s="19">
        <f t="shared" si="5"/>
        <v>0.98484848484848486</v>
      </c>
    </row>
    <row r="20" spans="1:13" x14ac:dyDescent="0.25">
      <c r="A20" s="1">
        <v>9</v>
      </c>
      <c r="B20" s="18">
        <f t="shared" si="3"/>
        <v>0.8</v>
      </c>
      <c r="C20" s="7">
        <f t="shared" si="0"/>
        <v>0.9</v>
      </c>
      <c r="D20" s="7">
        <f t="shared" si="1"/>
        <v>0.93333333333333335</v>
      </c>
      <c r="E20" s="7">
        <f t="shared" si="4"/>
        <v>0.95</v>
      </c>
      <c r="F20" s="7">
        <f t="shared" si="5"/>
        <v>0.96</v>
      </c>
      <c r="G20" s="7">
        <f t="shared" si="5"/>
        <v>0.96666666666666667</v>
      </c>
      <c r="H20" s="7">
        <f t="shared" si="5"/>
        <v>0.97142857142857142</v>
      </c>
      <c r="I20" s="7">
        <f t="shared" si="5"/>
        <v>0.97499999999999998</v>
      </c>
      <c r="J20" s="7">
        <f t="shared" si="5"/>
        <v>0.97777777777777775</v>
      </c>
      <c r="K20" s="7">
        <f t="shared" si="5"/>
        <v>0.98</v>
      </c>
      <c r="L20" s="7">
        <f t="shared" si="5"/>
        <v>0.98181818181818181</v>
      </c>
      <c r="M20" s="19">
        <f t="shared" si="5"/>
        <v>0.98333333333333328</v>
      </c>
    </row>
    <row r="21" spans="1:13" x14ac:dyDescent="0.25">
      <c r="A21" s="1">
        <v>10</v>
      </c>
      <c r="B21" s="18">
        <f t="shared" si="3"/>
        <v>0.78181818181818186</v>
      </c>
      <c r="C21" s="7">
        <f t="shared" si="0"/>
        <v>0.89090909090909087</v>
      </c>
      <c r="D21" s="7">
        <f t="shared" si="1"/>
        <v>0.92727272727272725</v>
      </c>
      <c r="E21" s="7">
        <f t="shared" si="4"/>
        <v>0.94545454545454544</v>
      </c>
      <c r="F21" s="7">
        <f t="shared" si="5"/>
        <v>0.95636363636363642</v>
      </c>
      <c r="G21" s="7">
        <f t="shared" si="5"/>
        <v>0.96363636363636362</v>
      </c>
      <c r="H21" s="7">
        <f t="shared" si="5"/>
        <v>0.96883116883116882</v>
      </c>
      <c r="I21" s="7">
        <f t="shared" si="5"/>
        <v>0.97272727272727277</v>
      </c>
      <c r="J21" s="7">
        <f t="shared" si="5"/>
        <v>0.97575757575757571</v>
      </c>
      <c r="K21" s="7">
        <f t="shared" si="5"/>
        <v>0.97818181818181815</v>
      </c>
      <c r="L21" s="7">
        <f t="shared" si="5"/>
        <v>0.98016528925619839</v>
      </c>
      <c r="M21" s="19">
        <f t="shared" si="5"/>
        <v>0.98181818181818181</v>
      </c>
    </row>
    <row r="22" spans="1:13" x14ac:dyDescent="0.25">
      <c r="A22" s="1">
        <v>11</v>
      </c>
      <c r="B22" s="18">
        <f t="shared" si="3"/>
        <v>0.76363636363636367</v>
      </c>
      <c r="C22" s="7">
        <f t="shared" si="0"/>
        <v>0.88181818181818183</v>
      </c>
      <c r="D22" s="7">
        <f t="shared" si="1"/>
        <v>0.92121212121212126</v>
      </c>
      <c r="E22" s="7">
        <f t="shared" si="4"/>
        <v>0.94090909090909092</v>
      </c>
      <c r="F22" s="7">
        <f t="shared" si="5"/>
        <v>0.95272727272727276</v>
      </c>
      <c r="G22" s="7">
        <f t="shared" si="5"/>
        <v>0.96060606060606057</v>
      </c>
      <c r="H22" s="7">
        <f t="shared" si="5"/>
        <v>0.96623376623376622</v>
      </c>
      <c r="I22" s="7">
        <f t="shared" si="5"/>
        <v>0.97045454545454546</v>
      </c>
      <c r="J22" s="7">
        <f t="shared" si="5"/>
        <v>0.97373737373737379</v>
      </c>
      <c r="K22" s="7">
        <f t="shared" si="5"/>
        <v>0.97636363636363632</v>
      </c>
      <c r="L22" s="7">
        <f t="shared" si="5"/>
        <v>0.97851239669421486</v>
      </c>
      <c r="M22" s="19">
        <f t="shared" si="5"/>
        <v>0.98030303030303034</v>
      </c>
    </row>
    <row r="23" spans="1:13" x14ac:dyDescent="0.25">
      <c r="A23" s="1">
        <v>12</v>
      </c>
      <c r="B23" s="18">
        <f t="shared" si="3"/>
        <v>0.74545454545454548</v>
      </c>
      <c r="C23" s="7">
        <f t="shared" si="0"/>
        <v>0.87272727272727268</v>
      </c>
      <c r="D23" s="7">
        <f t="shared" si="1"/>
        <v>0.91515151515151516</v>
      </c>
      <c r="E23" s="7">
        <f t="shared" si="4"/>
        <v>0.9363636363636364</v>
      </c>
      <c r="F23" s="7">
        <f t="shared" si="5"/>
        <v>0.9490909090909091</v>
      </c>
      <c r="G23" s="7">
        <f t="shared" si="5"/>
        <v>0.95757575757575752</v>
      </c>
      <c r="H23" s="7">
        <f t="shared" si="5"/>
        <v>0.96363636363636362</v>
      </c>
      <c r="I23" s="7">
        <f t="shared" si="5"/>
        <v>0.96818181818181814</v>
      </c>
      <c r="J23" s="7">
        <f t="shared" si="5"/>
        <v>0.97171717171717176</v>
      </c>
      <c r="K23" s="7">
        <f t="shared" si="5"/>
        <v>0.97454545454545449</v>
      </c>
      <c r="L23" s="7">
        <f t="shared" si="5"/>
        <v>0.97685950413223144</v>
      </c>
      <c r="M23" s="19">
        <f t="shared" si="5"/>
        <v>0.97878787878787876</v>
      </c>
    </row>
    <row r="24" spans="1:13" x14ac:dyDescent="0.25">
      <c r="A24" s="1">
        <v>13</v>
      </c>
      <c r="B24" s="18">
        <f t="shared" si="3"/>
        <v>0.72727272727272729</v>
      </c>
      <c r="C24" s="7">
        <f t="shared" si="0"/>
        <v>0.86363636363636365</v>
      </c>
      <c r="D24" s="7">
        <f t="shared" si="1"/>
        <v>0.90909090909090906</v>
      </c>
      <c r="E24" s="7">
        <f t="shared" si="4"/>
        <v>0.93181818181818177</v>
      </c>
      <c r="F24" s="7">
        <f t="shared" si="5"/>
        <v>0.94545454545454544</v>
      </c>
      <c r="G24" s="7">
        <f t="shared" si="5"/>
        <v>0.95454545454545459</v>
      </c>
      <c r="H24" s="7">
        <f t="shared" si="5"/>
        <v>0.96103896103896103</v>
      </c>
      <c r="I24" s="7">
        <f t="shared" si="5"/>
        <v>0.96590909090909094</v>
      </c>
      <c r="J24" s="7">
        <f t="shared" si="5"/>
        <v>0.96969696969696972</v>
      </c>
      <c r="K24" s="7">
        <f t="shared" si="5"/>
        <v>0.97272727272727277</v>
      </c>
      <c r="L24" s="7">
        <f t="shared" si="5"/>
        <v>0.97520661157024791</v>
      </c>
      <c r="M24" s="19">
        <f t="shared" si="5"/>
        <v>0.97727272727272729</v>
      </c>
    </row>
    <row r="25" spans="1:13" x14ac:dyDescent="0.25">
      <c r="A25" s="1">
        <v>14</v>
      </c>
      <c r="B25" s="18">
        <f t="shared" si="3"/>
        <v>0.70909090909090911</v>
      </c>
      <c r="C25" s="7">
        <f t="shared" si="0"/>
        <v>0.8545454545454545</v>
      </c>
      <c r="D25" s="7">
        <f t="shared" si="1"/>
        <v>0.90303030303030307</v>
      </c>
      <c r="E25" s="7">
        <f t="shared" si="4"/>
        <v>0.92727272727272725</v>
      </c>
      <c r="F25" s="7">
        <f t="shared" si="5"/>
        <v>0.94181818181818178</v>
      </c>
      <c r="G25" s="7">
        <f t="shared" si="5"/>
        <v>0.95151515151515154</v>
      </c>
      <c r="H25" s="7">
        <f t="shared" si="5"/>
        <v>0.95844155844155843</v>
      </c>
      <c r="I25" s="7">
        <f t="shared" si="5"/>
        <v>0.96363636363636362</v>
      </c>
      <c r="J25" s="7">
        <f t="shared" si="5"/>
        <v>0.96767676767676769</v>
      </c>
      <c r="K25" s="7">
        <f t="shared" si="5"/>
        <v>0.97090909090909094</v>
      </c>
      <c r="L25" s="7">
        <f t="shared" si="5"/>
        <v>0.97355371900826448</v>
      </c>
      <c r="M25" s="19">
        <f t="shared" si="5"/>
        <v>0.97575757575757571</v>
      </c>
    </row>
    <row r="26" spans="1:13" ht="15.75" thickBot="1" x14ac:dyDescent="0.3">
      <c r="A26" s="1">
        <v>15</v>
      </c>
      <c r="B26" s="20">
        <f t="shared" si="3"/>
        <v>0.69090909090909092</v>
      </c>
      <c r="C26" s="21">
        <f t="shared" si="0"/>
        <v>0.84545454545454546</v>
      </c>
      <c r="D26" s="21">
        <f t="shared" si="1"/>
        <v>0.89696969696969697</v>
      </c>
      <c r="E26" s="21">
        <f t="shared" si="4"/>
        <v>0.92272727272727273</v>
      </c>
      <c r="F26" s="21">
        <f t="shared" si="5"/>
        <v>0.93818181818181823</v>
      </c>
      <c r="G26" s="21">
        <f t="shared" si="5"/>
        <v>0.94848484848484849</v>
      </c>
      <c r="H26" s="21">
        <f t="shared" si="5"/>
        <v>0.95584415584415583</v>
      </c>
      <c r="I26" s="21">
        <f t="shared" si="5"/>
        <v>0.96136363636363631</v>
      </c>
      <c r="J26" s="21">
        <f t="shared" si="5"/>
        <v>0.96565656565656566</v>
      </c>
      <c r="K26" s="21">
        <f t="shared" si="5"/>
        <v>0.96909090909090911</v>
      </c>
      <c r="L26" s="21">
        <f t="shared" si="5"/>
        <v>0.97190082644628095</v>
      </c>
      <c r="M26" s="22">
        <f t="shared" si="5"/>
        <v>0.97424242424242424</v>
      </c>
    </row>
    <row r="27" spans="1:1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1"/>
      <c r="B90" s="1"/>
      <c r="C90" s="1"/>
      <c r="D90" s="1"/>
      <c r="E90" s="1"/>
      <c r="F90" s="1"/>
      <c r="G90" s="1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1"/>
      <c r="B92" s="1"/>
      <c r="C92" s="1"/>
      <c r="D92" s="1"/>
      <c r="E92" s="1"/>
      <c r="F92" s="1"/>
      <c r="G92" s="1"/>
    </row>
    <row r="93" spans="1:7" x14ac:dyDescent="0.25">
      <c r="A93" s="1"/>
      <c r="B93" s="1"/>
      <c r="C93" s="1"/>
      <c r="D93" s="1"/>
      <c r="E93" s="1"/>
      <c r="F93" s="1"/>
      <c r="G93" s="1"/>
    </row>
    <row r="94" spans="1:7" x14ac:dyDescent="0.25">
      <c r="A94" s="1"/>
      <c r="B94" s="1"/>
      <c r="C94" s="1"/>
      <c r="D94" s="1"/>
      <c r="E94" s="1"/>
      <c r="F94" s="1"/>
      <c r="G94" s="1"/>
    </row>
    <row r="95" spans="1:7" x14ac:dyDescent="0.25">
      <c r="A95" s="1"/>
      <c r="B95" s="1"/>
      <c r="C95" s="1"/>
      <c r="D95" s="1"/>
      <c r="E95" s="1"/>
      <c r="F95" s="1"/>
      <c r="G95" s="1"/>
    </row>
    <row r="96" spans="1:7" x14ac:dyDescent="0.25">
      <c r="A96" s="1"/>
      <c r="B96" s="1"/>
      <c r="C96" s="1"/>
      <c r="D96" s="1"/>
      <c r="E96" s="1"/>
      <c r="F96" s="1"/>
      <c r="G96" s="1"/>
    </row>
    <row r="97" spans="1:7" x14ac:dyDescent="0.25">
      <c r="A97" s="1"/>
      <c r="B97" s="1"/>
      <c r="C97" s="1"/>
      <c r="D97" s="1"/>
      <c r="E97" s="1"/>
      <c r="F97" s="1"/>
      <c r="G97" s="1"/>
    </row>
    <row r="98" spans="1:7" x14ac:dyDescent="0.25">
      <c r="A98" s="1"/>
      <c r="B98" s="1"/>
      <c r="C98" s="1"/>
      <c r="D98" s="1"/>
      <c r="E98" s="1"/>
      <c r="F98" s="1"/>
      <c r="G98" s="1"/>
    </row>
    <row r="99" spans="1:7" x14ac:dyDescent="0.25">
      <c r="A99" s="1"/>
      <c r="B99" s="1"/>
      <c r="C99" s="1"/>
      <c r="D99" s="1"/>
      <c r="E99" s="1"/>
      <c r="F99" s="1"/>
      <c r="G99" s="1"/>
    </row>
    <row r="100" spans="1:7" x14ac:dyDescent="0.25">
      <c r="A100" s="1"/>
      <c r="B100" s="1"/>
      <c r="C100" s="1"/>
      <c r="D100" s="1"/>
      <c r="E100" s="1"/>
      <c r="F100" s="1"/>
      <c r="G100" s="1"/>
    </row>
    <row r="101" spans="1:7" x14ac:dyDescent="0.25">
      <c r="A101" s="1"/>
      <c r="B101" s="1"/>
      <c r="C101" s="1"/>
      <c r="D101" s="1"/>
      <c r="E101" s="1"/>
      <c r="F101" s="1"/>
      <c r="G101" s="1"/>
    </row>
    <row r="102" spans="1:7" x14ac:dyDescent="0.25">
      <c r="A102" s="1"/>
      <c r="B102" s="1"/>
      <c r="C102" s="1"/>
      <c r="D102" s="1"/>
      <c r="E102" s="1"/>
      <c r="F102" s="1"/>
      <c r="G102" s="1"/>
    </row>
    <row r="103" spans="1:7" x14ac:dyDescent="0.25">
      <c r="A103" s="1"/>
      <c r="B103" s="1"/>
      <c r="C103" s="1"/>
      <c r="D103" s="1"/>
      <c r="E103" s="1"/>
      <c r="F103" s="1"/>
      <c r="G103" s="1"/>
    </row>
    <row r="104" spans="1:7" x14ac:dyDescent="0.25">
      <c r="A104" s="1"/>
      <c r="B104" s="1"/>
      <c r="C104" s="1"/>
      <c r="D104" s="1"/>
      <c r="E104" s="1"/>
      <c r="F104" s="1"/>
      <c r="G104" s="1"/>
    </row>
    <row r="105" spans="1:7" x14ac:dyDescent="0.25">
      <c r="A105" s="1"/>
      <c r="B105" s="1"/>
      <c r="C105" s="1"/>
      <c r="D105" s="1"/>
      <c r="E105" s="1"/>
      <c r="F105" s="1"/>
      <c r="G105" s="1"/>
    </row>
    <row r="106" spans="1:7" x14ac:dyDescent="0.25">
      <c r="A106" s="1"/>
      <c r="B106" s="1"/>
      <c r="C106" s="1"/>
      <c r="D106" s="1"/>
      <c r="E106" s="1"/>
      <c r="F106" s="1"/>
      <c r="G106" s="1"/>
    </row>
    <row r="107" spans="1:7" x14ac:dyDescent="0.25">
      <c r="A107" s="1"/>
      <c r="B107" s="1"/>
      <c r="C107" s="1"/>
      <c r="D107" s="1"/>
      <c r="E107" s="1"/>
      <c r="F107" s="1"/>
      <c r="G107" s="1"/>
    </row>
    <row r="108" spans="1:7" x14ac:dyDescent="0.25">
      <c r="A108" s="1"/>
      <c r="B108" s="1"/>
      <c r="C108" s="1"/>
      <c r="D108" s="1"/>
      <c r="E108" s="1"/>
      <c r="F108" s="1"/>
      <c r="G108" s="1"/>
    </row>
    <row r="109" spans="1:7" x14ac:dyDescent="0.25">
      <c r="A109" s="1"/>
      <c r="B109" s="1"/>
      <c r="C109" s="1"/>
      <c r="D109" s="1"/>
      <c r="E109" s="1"/>
      <c r="F109" s="1"/>
      <c r="G109" s="1"/>
    </row>
    <row r="110" spans="1:7" x14ac:dyDescent="0.25">
      <c r="A110" s="1"/>
      <c r="B110" s="1"/>
      <c r="C110" s="1"/>
      <c r="D110" s="1"/>
      <c r="E110" s="1"/>
      <c r="F110" s="1"/>
      <c r="G110" s="1"/>
    </row>
    <row r="111" spans="1:7" x14ac:dyDescent="0.25">
      <c r="A111" s="1"/>
      <c r="B111" s="1"/>
      <c r="C111" s="1"/>
      <c r="D111" s="1"/>
      <c r="E111" s="1"/>
      <c r="F111" s="1"/>
      <c r="G111" s="1"/>
    </row>
    <row r="112" spans="1:7" x14ac:dyDescent="0.25">
      <c r="A112" s="1"/>
      <c r="B112" s="1"/>
      <c r="C112" s="1"/>
      <c r="D112" s="1"/>
      <c r="E112" s="1"/>
      <c r="F112" s="1"/>
      <c r="G112" s="1"/>
    </row>
    <row r="113" spans="1:7" x14ac:dyDescent="0.25">
      <c r="A113" s="1"/>
      <c r="B113" s="1"/>
      <c r="C113" s="1"/>
      <c r="D113" s="1"/>
      <c r="E113" s="1"/>
      <c r="F113" s="1"/>
      <c r="G113" s="1"/>
    </row>
    <row r="114" spans="1:7" x14ac:dyDescent="0.25">
      <c r="A114" s="1"/>
      <c r="B114" s="1"/>
      <c r="C114" s="1"/>
      <c r="D114" s="1"/>
      <c r="E114" s="1"/>
      <c r="F114" s="1"/>
      <c r="G114" s="1"/>
    </row>
    <row r="115" spans="1:7" x14ac:dyDescent="0.25">
      <c r="A115" s="1"/>
      <c r="B115" s="1"/>
      <c r="C115" s="1"/>
      <c r="D115" s="1"/>
      <c r="E115" s="1"/>
      <c r="F115" s="1"/>
      <c r="G115" s="1"/>
    </row>
    <row r="116" spans="1:7" x14ac:dyDescent="0.25">
      <c r="A116" s="1"/>
      <c r="B116" s="1"/>
      <c r="C116" s="1"/>
      <c r="D116" s="1"/>
      <c r="E116" s="1"/>
      <c r="F116" s="1"/>
      <c r="G116" s="1"/>
    </row>
    <row r="117" spans="1:7" x14ac:dyDescent="0.25">
      <c r="A117" s="1"/>
      <c r="B117" s="1"/>
      <c r="C117" s="1"/>
      <c r="D117" s="1"/>
      <c r="E117" s="1"/>
      <c r="F117" s="1"/>
      <c r="G117" s="1"/>
    </row>
    <row r="118" spans="1:7" x14ac:dyDescent="0.25">
      <c r="A118" s="1"/>
      <c r="B118" s="1"/>
      <c r="C118" s="1"/>
      <c r="D118" s="1"/>
      <c r="E118" s="1"/>
      <c r="F118" s="1"/>
      <c r="G118" s="1"/>
    </row>
    <row r="119" spans="1:7" x14ac:dyDescent="0.25">
      <c r="A119" s="1"/>
      <c r="B119" s="1"/>
      <c r="C119" s="1"/>
      <c r="D119" s="1"/>
      <c r="E119" s="1"/>
      <c r="F119" s="1"/>
      <c r="G119" s="1"/>
    </row>
    <row r="120" spans="1:7" x14ac:dyDescent="0.25">
      <c r="A120" s="1"/>
      <c r="B120" s="1"/>
      <c r="C120" s="1"/>
      <c r="D120" s="1"/>
      <c r="E120" s="1"/>
      <c r="F120" s="1"/>
      <c r="G120" s="1"/>
    </row>
    <row r="121" spans="1:7" x14ac:dyDescent="0.25">
      <c r="A121" s="1"/>
      <c r="B121" s="1"/>
      <c r="C121" s="1"/>
      <c r="D121" s="1"/>
      <c r="E121" s="1"/>
      <c r="F121" s="1"/>
      <c r="G121" s="1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1"/>
      <c r="B123" s="1"/>
      <c r="C123" s="1"/>
      <c r="D123" s="1"/>
      <c r="E123" s="1"/>
      <c r="F123" s="1"/>
      <c r="G123" s="1"/>
    </row>
    <row r="124" spans="1:7" x14ac:dyDescent="0.25">
      <c r="A124" s="1"/>
      <c r="B124" s="1"/>
      <c r="C124" s="1"/>
      <c r="D124" s="1"/>
      <c r="E124" s="1"/>
      <c r="F124" s="1"/>
      <c r="G124" s="1"/>
    </row>
    <row r="125" spans="1:7" x14ac:dyDescent="0.25">
      <c r="A125" s="1"/>
      <c r="B125" s="1"/>
      <c r="C125" s="1"/>
      <c r="D125" s="1"/>
      <c r="E125" s="1"/>
      <c r="F125" s="1"/>
      <c r="G125" s="1"/>
    </row>
    <row r="126" spans="1:7" x14ac:dyDescent="0.25">
      <c r="A126" s="1"/>
      <c r="B126" s="1"/>
      <c r="C126" s="1"/>
      <c r="D126" s="1"/>
      <c r="E126" s="1"/>
      <c r="F126" s="1"/>
      <c r="G126" s="1"/>
    </row>
    <row r="127" spans="1:7" x14ac:dyDescent="0.25">
      <c r="A127" s="1"/>
      <c r="B127" s="1"/>
      <c r="C127" s="1"/>
      <c r="D127" s="1"/>
      <c r="E127" s="1"/>
      <c r="F127" s="1"/>
      <c r="G127" s="1"/>
    </row>
    <row r="128" spans="1:7" x14ac:dyDescent="0.25">
      <c r="A128" s="1"/>
      <c r="B128" s="1"/>
      <c r="C128" s="1"/>
      <c r="D128" s="1"/>
      <c r="E128" s="1"/>
      <c r="F128" s="1"/>
      <c r="G128" s="1"/>
    </row>
    <row r="129" spans="1:7" x14ac:dyDescent="0.25">
      <c r="A129" s="1"/>
      <c r="B129" s="1"/>
      <c r="C129" s="1"/>
      <c r="D129" s="1"/>
      <c r="E129" s="1"/>
      <c r="F129" s="1"/>
      <c r="G129" s="1"/>
    </row>
    <row r="130" spans="1:7" x14ac:dyDescent="0.25">
      <c r="A130" s="1"/>
      <c r="B130" s="1"/>
      <c r="C130" s="1"/>
      <c r="D130" s="1"/>
      <c r="E130" s="1"/>
      <c r="F130" s="1"/>
      <c r="G130" s="1"/>
    </row>
    <row r="131" spans="1:7" x14ac:dyDescent="0.25">
      <c r="A131" s="1"/>
      <c r="B131" s="1"/>
      <c r="C131" s="1"/>
      <c r="D131" s="1"/>
      <c r="E131" s="1"/>
      <c r="F131" s="1"/>
      <c r="G131" s="1"/>
    </row>
    <row r="132" spans="1:7" x14ac:dyDescent="0.25">
      <c r="A132" s="1"/>
      <c r="B132" s="1"/>
      <c r="C132" s="1"/>
      <c r="D132" s="1"/>
      <c r="E132" s="1"/>
      <c r="F132" s="1"/>
      <c r="G132" s="1"/>
    </row>
    <row r="133" spans="1:7" x14ac:dyDescent="0.25">
      <c r="A133" s="1"/>
      <c r="B133" s="1"/>
      <c r="C133" s="1"/>
      <c r="D133" s="1"/>
      <c r="E133" s="1"/>
      <c r="F133" s="1"/>
      <c r="G133" s="1"/>
    </row>
    <row r="134" spans="1:7" x14ac:dyDescent="0.25">
      <c r="A134" s="1"/>
      <c r="B134" s="1"/>
      <c r="C134" s="1"/>
      <c r="D134" s="1"/>
      <c r="E134" s="1"/>
      <c r="F134" s="1"/>
      <c r="G134" s="1"/>
    </row>
    <row r="135" spans="1:7" x14ac:dyDescent="0.25">
      <c r="A135" s="1"/>
      <c r="B135" s="1"/>
      <c r="C135" s="1"/>
      <c r="D135" s="1"/>
      <c r="E135" s="1"/>
      <c r="F135" s="1"/>
      <c r="G135" s="1"/>
    </row>
    <row r="136" spans="1:7" x14ac:dyDescent="0.25">
      <c r="A136" s="1"/>
      <c r="B136" s="1"/>
      <c r="C136" s="1"/>
      <c r="D136" s="1"/>
      <c r="E136" s="1"/>
      <c r="F136" s="1"/>
      <c r="G136" s="1"/>
    </row>
    <row r="137" spans="1:7" x14ac:dyDescent="0.25">
      <c r="A137" s="1"/>
      <c r="B137" s="1"/>
      <c r="C137" s="1"/>
      <c r="D137" s="1"/>
      <c r="E137" s="1"/>
      <c r="F137" s="1"/>
      <c r="G137" s="1"/>
    </row>
    <row r="138" spans="1:7" x14ac:dyDescent="0.25">
      <c r="A138" s="1"/>
      <c r="B138" s="1"/>
      <c r="C138" s="1"/>
      <c r="D138" s="1"/>
      <c r="E138" s="1"/>
      <c r="F138" s="1"/>
      <c r="G138" s="1"/>
    </row>
    <row r="139" spans="1:7" x14ac:dyDescent="0.25">
      <c r="A139" s="1"/>
      <c r="B139" s="1"/>
      <c r="C139" s="1"/>
      <c r="D139" s="1"/>
      <c r="E139" s="1"/>
      <c r="F139" s="1"/>
      <c r="G139" s="1"/>
    </row>
    <row r="140" spans="1:7" x14ac:dyDescent="0.25">
      <c r="A140" s="1"/>
      <c r="B140" s="1"/>
      <c r="C140" s="1"/>
      <c r="D140" s="1"/>
      <c r="E140" s="1"/>
      <c r="F140" s="1"/>
      <c r="G140" s="1"/>
    </row>
    <row r="141" spans="1:7" x14ac:dyDescent="0.25">
      <c r="A141" s="1"/>
      <c r="B141" s="1"/>
      <c r="C141" s="1"/>
      <c r="D141" s="1"/>
      <c r="E141" s="1"/>
      <c r="F141" s="1"/>
      <c r="G141" s="1"/>
    </row>
    <row r="142" spans="1:7" x14ac:dyDescent="0.25">
      <c r="A142" s="1"/>
      <c r="B142" s="1"/>
      <c r="C142" s="1"/>
      <c r="D142" s="1"/>
      <c r="E142" s="1"/>
      <c r="F142" s="1"/>
      <c r="G142" s="1"/>
    </row>
    <row r="143" spans="1:7" x14ac:dyDescent="0.25">
      <c r="A143" s="1"/>
      <c r="B143" s="1"/>
      <c r="C143" s="1"/>
      <c r="D143" s="1"/>
      <c r="E143" s="1"/>
      <c r="F143" s="1"/>
      <c r="G143" s="1"/>
    </row>
    <row r="144" spans="1:7" x14ac:dyDescent="0.25">
      <c r="A144" s="1"/>
      <c r="B144" s="1"/>
      <c r="C144" s="1"/>
      <c r="D144" s="1"/>
      <c r="E144" s="1"/>
      <c r="F144" s="1"/>
      <c r="G144" s="1"/>
    </row>
    <row r="145" spans="1:7" x14ac:dyDescent="0.25">
      <c r="A145" s="1"/>
      <c r="B145" s="1"/>
      <c r="C145" s="1"/>
      <c r="D145" s="1"/>
      <c r="E145" s="1"/>
      <c r="F145" s="1"/>
      <c r="G145" s="1"/>
    </row>
    <row r="146" spans="1:7" x14ac:dyDescent="0.25">
      <c r="A146" s="1"/>
      <c r="B146" s="1"/>
      <c r="C146" s="1"/>
      <c r="D146" s="1"/>
      <c r="E146" s="1"/>
      <c r="F146" s="1"/>
      <c r="G146" s="1"/>
    </row>
    <row r="147" spans="1:7" x14ac:dyDescent="0.25">
      <c r="A147" s="1"/>
      <c r="B147" s="1"/>
      <c r="C147" s="1"/>
      <c r="D147" s="1"/>
      <c r="E147" s="1"/>
      <c r="F147" s="1"/>
      <c r="G147" s="1"/>
    </row>
    <row r="148" spans="1:7" x14ac:dyDescent="0.25">
      <c r="A148" s="1"/>
      <c r="B148" s="1"/>
      <c r="C148" s="1"/>
      <c r="D148" s="1"/>
      <c r="E148" s="1"/>
      <c r="F148" s="1"/>
      <c r="G148" s="1"/>
    </row>
    <row r="149" spans="1:7" x14ac:dyDescent="0.25">
      <c r="A149" s="1"/>
      <c r="B149" s="1"/>
      <c r="C149" s="1"/>
      <c r="D149" s="1"/>
      <c r="E149" s="1"/>
      <c r="F149" s="1"/>
      <c r="G149" s="1"/>
    </row>
  </sheetData>
  <mergeCells count="8">
    <mergeCell ref="A1:M1"/>
    <mergeCell ref="A2:D2"/>
    <mergeCell ref="B7:M7"/>
    <mergeCell ref="B10:M10"/>
    <mergeCell ref="C3:D3"/>
    <mergeCell ref="C4:D4"/>
    <mergeCell ref="C5:D5"/>
    <mergeCell ref="A6:M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7D07D-1BF0-452F-B1F6-10825E628739}">
  <dimension ref="B2:D15"/>
  <sheetViews>
    <sheetView workbookViewId="0">
      <selection activeCell="C9" sqref="C9"/>
    </sheetView>
  </sheetViews>
  <sheetFormatPr defaultRowHeight="15" x14ac:dyDescent="0.25"/>
  <sheetData>
    <row r="2" spans="2:4" x14ac:dyDescent="0.25">
      <c r="B2" s="1">
        <f>'Quality Review Calculation'!C4+0</f>
        <v>2</v>
      </c>
      <c r="C2" s="1">
        <f>B2+2</f>
        <v>4</v>
      </c>
      <c r="D2" s="1"/>
    </row>
    <row r="3" spans="2:4" x14ac:dyDescent="0.25">
      <c r="B3" s="1"/>
      <c r="C3" s="1"/>
      <c r="D3" s="1"/>
    </row>
    <row r="4" spans="2:4" x14ac:dyDescent="0.25">
      <c r="B4" s="1"/>
      <c r="C4" s="1"/>
      <c r="D4" s="1"/>
    </row>
    <row r="5" spans="2:4" x14ac:dyDescent="0.25">
      <c r="B5" s="1"/>
      <c r="C5" s="1"/>
      <c r="D5" s="1"/>
    </row>
    <row r="6" spans="2:4" x14ac:dyDescent="0.25">
      <c r="B6" s="1">
        <f>((11*6) -  $B$2)/(11*6)</f>
        <v>0.96969696969696972</v>
      </c>
      <c r="C6" s="1">
        <f>((11*11) -  $C$2)/(11*11)</f>
        <v>0.96694214876033058</v>
      </c>
      <c r="D6" s="1"/>
    </row>
    <row r="7" spans="2:4" x14ac:dyDescent="0.25">
      <c r="B7" s="1">
        <f>((11*7) -  $B$2)/(11*7)</f>
        <v>0.97402597402597402</v>
      </c>
      <c r="C7" s="1">
        <f>((11*12) -  $C$2)/(11*12)</f>
        <v>0.96969696969696972</v>
      </c>
      <c r="D7" s="1"/>
    </row>
    <row r="8" spans="2:4" x14ac:dyDescent="0.25">
      <c r="B8" s="1">
        <f>((11*8) -  $B$2)/(11*8)</f>
        <v>0.97727272727272729</v>
      </c>
      <c r="C8" s="1">
        <f>((11*13) -  $C$2)/(11*13)</f>
        <v>0.97202797202797198</v>
      </c>
      <c r="D8" s="1"/>
    </row>
    <row r="9" spans="2:4" x14ac:dyDescent="0.25">
      <c r="B9" s="1">
        <f>((11*9) -  $B$2)/(11*9)</f>
        <v>0.97979797979797978</v>
      </c>
      <c r="C9" s="1">
        <f>((11*14) -  $C$2)/(11*14)</f>
        <v>0.97402597402597402</v>
      </c>
      <c r="D9" s="1"/>
    </row>
    <row r="10" spans="2:4" x14ac:dyDescent="0.25">
      <c r="B10" s="1">
        <f>((11*10) -  $B$2)/(11*10)</f>
        <v>0.98181818181818181</v>
      </c>
      <c r="C10" s="1">
        <f>((11*15) -  $C$2)/(11*15)</f>
        <v>0.97575757575757571</v>
      </c>
      <c r="D10" s="1"/>
    </row>
    <row r="11" spans="2:4" x14ac:dyDescent="0.25">
      <c r="B11" s="1"/>
      <c r="C11" s="1"/>
      <c r="D11" s="1"/>
    </row>
    <row r="12" spans="2:4" x14ac:dyDescent="0.25">
      <c r="B12" s="1"/>
      <c r="C12" s="1"/>
      <c r="D12" s="1"/>
    </row>
    <row r="13" spans="2:4" x14ac:dyDescent="0.25">
      <c r="B13" s="1"/>
      <c r="C13" s="1"/>
      <c r="D13" s="1"/>
    </row>
    <row r="14" spans="2:4" x14ac:dyDescent="0.25">
      <c r="B14" s="1"/>
      <c r="C14" s="1"/>
      <c r="D14" s="1"/>
    </row>
    <row r="15" spans="2:4" x14ac:dyDescent="0.25">
      <c r="B15" s="1"/>
      <c r="C15" s="1"/>
      <c r="D15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992EBFF396E54782FDA4E5CF2F133C" ma:contentTypeVersion="0" ma:contentTypeDescription="Create a new document." ma:contentTypeScope="" ma:versionID="dde30ad7a8575df6addda9f336de64d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2f5fcd5ba40015dfb894c6a0e6c89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21CF26-2D0E-4CED-AC4A-7D424E6D881F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C3E384-2BCC-4F09-9686-1AEAA7CBC3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D2C382-2D16-4EAF-BA3A-064EAE7CB9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Quality Review Calculation</vt:lpstr>
      <vt:lpstr>Sheet2</vt:lpstr>
    </vt:vector>
  </TitlesOfParts>
  <Company>Veterans Benefits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VSR Error Calculation Worksheet</dc:title>
  <dc:creator>Department of Veterans Affairs, Veterans Benefits Administration, STAFF</dc:creator>
  <cp:lastModifiedBy>Kathy Poole</cp:lastModifiedBy>
  <dcterms:created xsi:type="dcterms:W3CDTF">2019-10-22T17:38:04Z</dcterms:created>
  <dcterms:modified xsi:type="dcterms:W3CDTF">2020-01-10T20:26:01Z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0x01010073992EBFF396E54782FDA4E5CF2F133C</vt:lpwstr>
  </property>
  <property fmtid="{D5CDD505-2E9C-101B-9397-08002B2CF9AE}" pid="3" name="Language">
    <vt:lpwstr>en</vt:lpwstr>
  </property>
  <property fmtid="{D5CDD505-2E9C-101B-9397-08002B2CF9AE}" pid="4" name="Type">
    <vt:lpwstr>Reference</vt:lpwstr>
  </property>
</Properties>
</file>