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C63" lockStructure="1"/>
  <bookViews>
    <workbookView xWindow="120" yWindow="45" windowWidth="15180" windowHeight="9345"/>
  </bookViews>
  <sheets>
    <sheet name=" Calculator" sheetId="1" r:id="rId1"/>
  </sheets>
  <calcPr calcId="145621"/>
</workbook>
</file>

<file path=xl/calcChain.xml><?xml version="1.0" encoding="utf-8"?>
<calcChain xmlns="http://schemas.openxmlformats.org/spreadsheetml/2006/main">
  <c r="B11" i="1" l="1"/>
  <c r="B12" i="1" s="1"/>
  <c r="E11" i="1"/>
  <c r="E12" i="1" s="1"/>
  <c r="B17" i="1"/>
  <c r="B18" i="1" s="1"/>
  <c r="E17" i="1"/>
  <c r="E18" i="1"/>
  <c r="B23" i="1"/>
  <c r="E13" i="1" l="1"/>
  <c r="E19" i="1"/>
  <c r="B19" i="1"/>
  <c r="B24" i="1"/>
  <c r="B25" i="1" s="1"/>
  <c r="B13" i="1"/>
</calcChain>
</file>

<file path=xl/comments1.xml><?xml version="1.0" encoding="utf-8"?>
<comments xmlns="http://schemas.openxmlformats.org/spreadsheetml/2006/main">
  <authors>
    <author>vscbharr317</author>
  </authors>
  <commentList>
    <comment ref="A6" authorId="0">
      <text>
        <r>
          <rPr>
            <b/>
            <sz val="10"/>
            <color indexed="81"/>
            <rFont val="Arial"/>
            <family val="2"/>
          </rPr>
          <t xml:space="preserve">PLEASE MAKE SURE THE DATE YOU TYPE INTO THE DATE CELL IS CORRECT. THIS DATE SHOULD BE BASED ON THE DATE THE SEPARATION PAY WAS RECEIVED AND IS NORMALLY THE DATE THE VETERAN WAS RELEASED FROM ACTIVE DUTY/DATE OF DISCHARGE.
</t>
        </r>
        <r>
          <rPr>
            <b/>
            <i/>
            <u/>
            <sz val="10"/>
            <color indexed="81"/>
            <rFont val="Arial"/>
            <family val="2"/>
          </rPr>
          <t>Remember to withhold the gross amount of readjustment, separation or severance pay received prior to Oct 1, 96 (10/01/96)</t>
        </r>
        <r>
          <rPr>
            <sz val="10"/>
            <color indexed="81"/>
            <rFont val="Arial"/>
            <family val="2"/>
          </rPr>
          <t xml:space="preserve">
The Post Tax Amount For Special Separation Benefit (SSB) must always be recouped regardless of when it was received. </t>
        </r>
        <r>
          <rPr>
            <b/>
            <sz val="10"/>
            <color indexed="10"/>
            <rFont val="Arial"/>
            <family val="2"/>
          </rPr>
          <t xml:space="preserve">THIS CALCULATOR </t>
        </r>
        <r>
          <rPr>
            <b/>
            <u/>
            <sz val="10"/>
            <color indexed="10"/>
            <rFont val="Arial"/>
            <family val="2"/>
          </rPr>
          <t>IS ONLY</t>
        </r>
        <r>
          <rPr>
            <b/>
            <sz val="10"/>
            <color indexed="10"/>
            <rFont val="Arial"/>
            <family val="2"/>
          </rPr>
          <t xml:space="preserve"> FOR SEPARATION, READJUSTMENT, SEVERANCE PAY AND SPECIAL SEPARATION BENEFIT (SSB).</t>
        </r>
      </text>
    </comment>
  </commentList>
</comments>
</file>

<file path=xl/sharedStrings.xml><?xml version="1.0" encoding="utf-8"?>
<sst xmlns="http://schemas.openxmlformats.org/spreadsheetml/2006/main" count="27" uniqueCount="19">
  <si>
    <t>Amount Of Pay</t>
  </si>
  <si>
    <t>TAX @ 28%</t>
  </si>
  <si>
    <t>TAX @ 27.5%</t>
  </si>
  <si>
    <t>TAX @ 27%</t>
  </si>
  <si>
    <t>TAX @ 25%</t>
  </si>
  <si>
    <t>DECEMBER 31, 1993 AND EARLIER</t>
  </si>
  <si>
    <t>TAX @ 20%</t>
  </si>
  <si>
    <t>AUGUST 7, 2001 thru DECEMBER 31, 2001</t>
  </si>
  <si>
    <t>JANUARY 1, 1994 thru AUGUST 6, 2001</t>
  </si>
  <si>
    <t>JANUARY 1, 2002 thru MAY 27, 2003</t>
  </si>
  <si>
    <t>MAY 28, 2003 to PRESENT</t>
  </si>
  <si>
    <t xml:space="preserve">Readjustment / Severance / Separation / Special Separation Benefit (SSB) Pay </t>
  </si>
  <si>
    <t>Tax Calculator</t>
  </si>
  <si>
    <t>POST TAX AMOUNT</t>
  </si>
  <si>
    <t>Date (MM/DD/YY)</t>
  </si>
  <si>
    <t>Instructions: You only need to type information into cell B6 and B7 ONLY.</t>
  </si>
  <si>
    <r>
      <t xml:space="preserve">There is no need to use this calculator for </t>
    </r>
    <r>
      <rPr>
        <b/>
        <u/>
        <sz val="12"/>
        <rFont val="Arial"/>
        <family val="2"/>
      </rPr>
      <t>Readjustment</t>
    </r>
    <r>
      <rPr>
        <b/>
        <sz val="12"/>
        <rFont val="Arial"/>
        <family val="2"/>
      </rPr>
      <t xml:space="preserve">, </t>
    </r>
    <r>
      <rPr>
        <b/>
        <u/>
        <sz val="12"/>
        <rFont val="Arial"/>
        <family val="2"/>
      </rPr>
      <t>Separation</t>
    </r>
    <r>
      <rPr>
        <b/>
        <sz val="12"/>
        <rFont val="Arial"/>
        <family val="2"/>
      </rPr>
      <t xml:space="preserve">, and </t>
    </r>
    <r>
      <rPr>
        <b/>
        <u/>
        <sz val="12"/>
        <rFont val="Arial"/>
        <family val="2"/>
      </rPr>
      <t>Severance</t>
    </r>
    <r>
      <rPr>
        <b/>
        <sz val="12"/>
        <rFont val="Arial"/>
        <family val="2"/>
      </rPr>
      <t xml:space="preserve"> pay </t>
    </r>
    <r>
      <rPr>
        <b/>
        <u/>
        <sz val="12"/>
        <rFont val="Arial"/>
        <family val="2"/>
      </rPr>
      <t>ONLY</t>
    </r>
    <r>
      <rPr>
        <b/>
        <sz val="12"/>
        <rFont val="Arial"/>
        <family val="2"/>
      </rPr>
      <t xml:space="preserve"> </t>
    </r>
    <r>
      <rPr>
        <b/>
        <u/>
        <sz val="12"/>
        <rFont val="Arial"/>
        <family val="2"/>
      </rPr>
      <t>received prior to October 1, 96 (10/01/96) because we must withhold the gross amount</t>
    </r>
    <r>
      <rPr>
        <b/>
        <sz val="12"/>
        <rFont val="Arial"/>
        <family val="2"/>
      </rPr>
      <t xml:space="preserve">. This means September 30, 1996 (09/30/1996) and earlier. </t>
    </r>
    <r>
      <rPr>
        <b/>
        <u/>
        <sz val="12"/>
        <rFont val="Arial"/>
        <family val="2"/>
      </rPr>
      <t>Withhold</t>
    </r>
    <r>
      <rPr>
        <b/>
        <sz val="12"/>
        <rFont val="Arial"/>
        <family val="2"/>
      </rPr>
      <t xml:space="preserve"> the </t>
    </r>
    <r>
      <rPr>
        <b/>
        <u/>
        <sz val="12"/>
        <rFont val="Arial"/>
        <family val="2"/>
      </rPr>
      <t xml:space="preserve">post-tax amount of SSB received regardless of when the SSB was received. </t>
    </r>
    <r>
      <rPr>
        <b/>
        <sz val="12"/>
        <rFont val="Arial"/>
        <family val="2"/>
      </rPr>
      <t>SSB was paid prior to October 1, 1996.</t>
    </r>
  </si>
  <si>
    <t>Gross Separation Pay Amt</t>
  </si>
  <si>
    <t>M21-1 MR Recoupment of Readjustment, Separation, and Severance Pay)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</si>
</sst>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mm\ d\,\ yyyy"/>
    <numFmt numFmtId="165" formatCode="mm/dd/yy"/>
  </numFmts>
  <fonts count="13" x14ac:knownFonts="1">
    <font>
      <sz val="10"/>
      <name val="Arial"/>
    </font>
    <font>
      <b/>
      <sz val="12"/>
      <name val="Arial"/>
      <family val="2"/>
    </font>
    <font>
      <sz val="12"/>
      <name val="Arial"/>
      <family val="2"/>
    </font>
    <font>
      <b/>
      <sz val="12"/>
      <color indexed="10"/>
      <name val="Arial"/>
      <family val="2"/>
    </font>
    <font>
      <sz val="10"/>
      <color indexed="81"/>
      <name val="Arial"/>
      <family val="2"/>
    </font>
    <font>
      <b/>
      <sz val="10"/>
      <color indexed="10"/>
      <name val="Arial"/>
      <family val="2"/>
    </font>
    <font>
      <b/>
      <u/>
      <sz val="10"/>
      <color indexed="10"/>
      <name val="Arial"/>
      <family val="2"/>
    </font>
    <font>
      <u/>
      <sz val="10"/>
      <color indexed="12"/>
      <name val="Arial"/>
      <family val="2"/>
    </font>
    <font>
      <b/>
      <u/>
      <sz val="12"/>
      <name val="Arial"/>
      <family val="2"/>
    </font>
    <font>
      <b/>
      <sz val="10"/>
      <color indexed="81"/>
      <name val="Arial"/>
      <family val="2"/>
    </font>
    <font>
      <b/>
      <i/>
      <u/>
      <sz val="10"/>
      <color indexed="81"/>
      <name val="Arial"/>
      <family val="2"/>
    </font>
    <font>
      <b/>
      <i/>
      <sz val="12"/>
      <name val="Arial"/>
      <family val="2"/>
    </font>
    <font>
      <i/>
      <sz val="10"/>
      <name val="Arial"/>
      <family val="2"/>
    </font>
  </fonts>
  <fills count="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10"/>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33">
    <xf numFmtId="0" fontId="0" fillId="0" borderId="0" xfId="0"/>
    <xf numFmtId="0" fontId="1" fillId="0" borderId="1" xfId="0" applyFont="1" applyBorder="1" applyAlignment="1" applyProtection="1">
      <alignment horizontal="center"/>
      <protection hidden="1"/>
    </xf>
    <xf numFmtId="4" fontId="2" fillId="0" borderId="1" xfId="0" applyNumberFormat="1" applyFont="1" applyBorder="1" applyProtection="1">
      <protection hidden="1"/>
    </xf>
    <xf numFmtId="44" fontId="3" fillId="0" borderId="1" xfId="0" applyNumberFormat="1" applyFont="1" applyBorder="1" applyAlignment="1" applyProtection="1">
      <alignment horizontal="center"/>
      <protection hidden="1"/>
    </xf>
    <xf numFmtId="44" fontId="1" fillId="0" borderId="1" xfId="0" applyNumberFormat="1" applyFont="1" applyBorder="1" applyAlignment="1" applyProtection="1">
      <alignment horizontal="center"/>
      <protection hidden="1"/>
    </xf>
    <xf numFmtId="4" fontId="1" fillId="0" borderId="1" xfId="0" applyNumberFormat="1" applyFont="1" applyBorder="1" applyAlignment="1" applyProtection="1">
      <alignment horizontal="right"/>
      <protection hidden="1"/>
    </xf>
    <xf numFmtId="0" fontId="1" fillId="2" borderId="1" xfId="0" applyFont="1" applyFill="1" applyBorder="1" applyAlignment="1" applyProtection="1">
      <alignment horizontal="center"/>
      <protection hidden="1"/>
    </xf>
    <xf numFmtId="44" fontId="3" fillId="2" borderId="1" xfId="0" applyNumberFormat="1" applyFont="1" applyFill="1" applyBorder="1" applyAlignment="1" applyProtection="1">
      <alignment horizontal="center"/>
      <protection hidden="1"/>
    </xf>
    <xf numFmtId="4" fontId="3" fillId="0" borderId="1" xfId="0" applyNumberFormat="1" applyFont="1" applyBorder="1" applyAlignment="1" applyProtection="1">
      <alignment horizontal="right"/>
      <protection hidden="1"/>
    </xf>
    <xf numFmtId="0" fontId="1" fillId="2" borderId="1" xfId="0" applyFont="1" applyFill="1" applyBorder="1" applyAlignment="1" applyProtection="1">
      <alignment horizontal="left"/>
      <protection hidden="1"/>
    </xf>
    <xf numFmtId="165" fontId="1" fillId="2" borderId="1" xfId="0" applyNumberFormat="1" applyFont="1" applyFill="1" applyBorder="1" applyAlignment="1" applyProtection="1">
      <alignment horizontal="right"/>
      <protection locked="0"/>
    </xf>
    <xf numFmtId="4" fontId="1" fillId="2" borderId="1" xfId="0" applyNumberFormat="1" applyFont="1" applyFill="1" applyBorder="1" applyAlignment="1" applyProtection="1">
      <alignment horizontal="right"/>
      <protection locked="0"/>
    </xf>
    <xf numFmtId="0" fontId="1" fillId="0" borderId="0" xfId="0" applyFont="1" applyBorder="1" applyAlignment="1" applyProtection="1">
      <alignment horizontal="left"/>
      <protection hidden="1"/>
    </xf>
    <xf numFmtId="0" fontId="2" fillId="0" borderId="0" xfId="0" applyFont="1" applyProtection="1">
      <protection hidden="1"/>
    </xf>
    <xf numFmtId="4" fontId="1" fillId="0" borderId="0" xfId="0" applyNumberFormat="1" applyFont="1" applyBorder="1" applyAlignment="1" applyProtection="1">
      <alignment horizontal="right"/>
      <protection hidden="1"/>
    </xf>
    <xf numFmtId="44" fontId="2" fillId="0" borderId="0" xfId="0" applyNumberFormat="1" applyFont="1" applyBorder="1" applyAlignment="1" applyProtection="1">
      <alignment horizontal="center"/>
      <protection hidden="1"/>
    </xf>
    <xf numFmtId="4" fontId="2" fillId="0" borderId="0" xfId="0" applyNumberFormat="1" applyFont="1" applyBorder="1" applyAlignment="1" applyProtection="1">
      <alignment horizontal="right"/>
      <protection hidden="1"/>
    </xf>
    <xf numFmtId="0" fontId="2" fillId="0" borderId="0" xfId="0" applyFont="1" applyBorder="1" applyProtection="1">
      <protection hidden="1"/>
    </xf>
    <xf numFmtId="4" fontId="2" fillId="0" borderId="0" xfId="0" applyNumberFormat="1" applyFont="1" applyAlignment="1" applyProtection="1">
      <alignment horizontal="right"/>
      <protection hidden="1"/>
    </xf>
    <xf numFmtId="0" fontId="2" fillId="0" borderId="0" xfId="0" applyFont="1" applyBorder="1" applyAlignment="1" applyProtection="1">
      <alignment horizontal="center"/>
      <protection hidden="1"/>
    </xf>
    <xf numFmtId="0" fontId="7" fillId="0" borderId="0" xfId="1" applyAlignment="1" applyProtection="1">
      <protection hidden="1"/>
    </xf>
    <xf numFmtId="0" fontId="2" fillId="0" borderId="0" xfId="0" applyFont="1" applyFill="1" applyBorder="1" applyProtection="1">
      <protection hidden="1"/>
    </xf>
    <xf numFmtId="164" fontId="1" fillId="3" borderId="2" xfId="0" applyNumberFormat="1" applyFont="1" applyFill="1" applyBorder="1" applyAlignment="1" applyProtection="1">
      <alignment horizontal="center"/>
      <protection hidden="1"/>
    </xf>
    <xf numFmtId="0" fontId="2" fillId="3" borderId="3" xfId="0" applyFont="1" applyFill="1" applyBorder="1" applyAlignment="1" applyProtection="1">
      <protection hidden="1"/>
    </xf>
    <xf numFmtId="0" fontId="1" fillId="3" borderId="3" xfId="0" applyFont="1" applyFill="1" applyBorder="1" applyAlignment="1" applyProtection="1">
      <protection hidden="1"/>
    </xf>
    <xf numFmtId="0" fontId="1" fillId="2" borderId="0" xfId="0" applyFont="1" applyFill="1" applyBorder="1" applyAlignment="1" applyProtection="1">
      <alignment horizontal="center" wrapText="1"/>
      <protection hidden="1"/>
    </xf>
    <xf numFmtId="0" fontId="0" fillId="2" borderId="0" xfId="0" applyFill="1" applyBorder="1" applyAlignment="1" applyProtection="1">
      <alignment horizontal="center"/>
      <protection hidden="1"/>
    </xf>
    <xf numFmtId="0" fontId="1" fillId="2" borderId="0" xfId="0" applyFont="1" applyFill="1" applyBorder="1" applyAlignment="1" applyProtection="1">
      <alignment horizontal="center"/>
      <protection hidden="1"/>
    </xf>
    <xf numFmtId="0" fontId="1" fillId="4" borderId="0" xfId="0" applyFont="1" applyFill="1" applyBorder="1" applyAlignment="1" applyProtection="1">
      <alignment horizontal="left" wrapText="1"/>
      <protection hidden="1"/>
    </xf>
    <xf numFmtId="0" fontId="0" fillId="4" borderId="0" xfId="0" applyFill="1" applyAlignment="1" applyProtection="1">
      <alignment horizontal="left" wrapText="1"/>
      <protection hidden="1"/>
    </xf>
    <xf numFmtId="0" fontId="11" fillId="2" borderId="0" xfId="0" applyFont="1" applyFill="1" applyBorder="1" applyAlignment="1" applyProtection="1">
      <alignment horizontal="center"/>
      <protection hidden="1"/>
    </xf>
    <xf numFmtId="0" fontId="12" fillId="0" borderId="0" xfId="0" applyFont="1" applyAlignment="1" applyProtection="1">
      <alignment horizontal="center"/>
      <protection hidden="1"/>
    </xf>
    <xf numFmtId="0" fontId="7" fillId="5" borderId="0" xfId="1" applyFill="1" applyAlignment="1" applyProtection="1">
      <alignment horizontal="center"/>
      <protection hidden="1"/>
    </xf>
  </cellXfs>
  <cellStyles count="2">
    <cellStyle name="Hyperlink" xfId="1" builtinId="8"/>
    <cellStyle name="Normal" xfId="0" builtinId="0"/>
  </cellStyles>
  <dxfs count="2">
    <dxf>
      <fill>
        <patternFill>
          <bgColor indexed="11"/>
        </patternFill>
      </fill>
    </dxf>
    <dxf>
      <fill>
        <patternFill>
          <bgColor indexed="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nefits.va.gov/WARMS/docs/admin21/m21_1/mr/part3/subptv/ch04/M21-1MRIII_v_4_secB.doc" TargetMode="External"/><Relationship Id="rId1" Type="http://schemas.openxmlformats.org/officeDocument/2006/relationships/hyperlink" Target="http://vbaw.vba.va.gov/BL/21/M21/content/contents.asp?address=M21-1MRIII.v.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25"/>
  <sheetViews>
    <sheetView tabSelected="1" workbookViewId="0">
      <selection activeCell="K3" sqref="K3"/>
    </sheetView>
  </sheetViews>
  <sheetFormatPr defaultRowHeight="15" x14ac:dyDescent="0.2"/>
  <cols>
    <col min="1" max="1" width="30.85546875" style="13" customWidth="1"/>
    <col min="2" max="2" width="22.42578125" style="18" customWidth="1"/>
    <col min="3" max="3" width="9.140625" style="13"/>
    <col min="4" max="4" width="27.85546875" style="13" customWidth="1"/>
    <col min="5" max="5" width="19.7109375" style="13" customWidth="1"/>
    <col min="6" max="16384" width="9.140625" style="13"/>
  </cols>
  <sheetData>
    <row r="1" spans="1:9" s="19" customFormat="1" ht="15.75" x14ac:dyDescent="0.25">
      <c r="A1" s="25" t="s">
        <v>11</v>
      </c>
      <c r="B1" s="26"/>
      <c r="C1" s="26"/>
      <c r="D1" s="26"/>
      <c r="E1" s="26"/>
    </row>
    <row r="2" spans="1:9" s="17" customFormat="1" ht="15.75" x14ac:dyDescent="0.25">
      <c r="A2" s="27" t="s">
        <v>12</v>
      </c>
      <c r="B2" s="26"/>
      <c r="C2" s="26"/>
      <c r="D2" s="26"/>
      <c r="E2" s="26"/>
    </row>
    <row r="3" spans="1:9" s="21" customFormat="1" ht="63" customHeight="1" x14ac:dyDescent="0.25">
      <c r="A3" s="28" t="s">
        <v>16</v>
      </c>
      <c r="B3" s="29"/>
      <c r="C3" s="29"/>
      <c r="D3" s="29"/>
      <c r="E3" s="29"/>
    </row>
    <row r="4" spans="1:9" x14ac:dyDescent="0.2">
      <c r="A4" s="30" t="s">
        <v>15</v>
      </c>
      <c r="B4" s="31"/>
      <c r="C4" s="31"/>
      <c r="D4" s="31"/>
      <c r="E4" s="31"/>
    </row>
    <row r="5" spans="1:9" ht="15.75" x14ac:dyDescent="0.25">
      <c r="A5" s="12"/>
      <c r="B5" s="12"/>
    </row>
    <row r="6" spans="1:9" ht="15.75" x14ac:dyDescent="0.25">
      <c r="A6" s="9" t="s">
        <v>14</v>
      </c>
      <c r="B6" s="10"/>
      <c r="D6" s="32" t="s">
        <v>18</v>
      </c>
      <c r="E6" s="32"/>
      <c r="F6" s="32"/>
      <c r="G6" s="32"/>
      <c r="H6" s="32"/>
      <c r="I6" s="32"/>
    </row>
    <row r="7" spans="1:9" ht="15.75" x14ac:dyDescent="0.25">
      <c r="A7" s="9" t="s">
        <v>17</v>
      </c>
      <c r="B7" s="11"/>
      <c r="D7" s="20"/>
    </row>
    <row r="8" spans="1:9" ht="15.75" x14ac:dyDescent="0.25">
      <c r="A8" s="12"/>
      <c r="B8" s="14"/>
    </row>
    <row r="9" spans="1:9" ht="15.75" x14ac:dyDescent="0.25">
      <c r="A9" s="12"/>
      <c r="B9" s="14"/>
    </row>
    <row r="10" spans="1:9" ht="15.75" x14ac:dyDescent="0.25">
      <c r="A10" s="22" t="s">
        <v>5</v>
      </c>
      <c r="B10" s="24"/>
      <c r="D10" s="22" t="s">
        <v>8</v>
      </c>
      <c r="E10" s="23"/>
    </row>
    <row r="11" spans="1:9" ht="15.75" x14ac:dyDescent="0.25">
      <c r="A11" s="1" t="s">
        <v>0</v>
      </c>
      <c r="B11" s="2">
        <f>IF($B$6&lt;=DATE(1993,12,31),$B$7,IF($B$6&gt;=DATE(1994,1,1),0,$B$7))</f>
        <v>0</v>
      </c>
      <c r="D11" s="6" t="s">
        <v>0</v>
      </c>
      <c r="E11" s="2">
        <f>IF($B$6&lt;=DATE(1993,12,31),0,IF($B$6&gt;=DATE(2001,8,7),0,$B$7))</f>
        <v>0</v>
      </c>
    </row>
    <row r="12" spans="1:9" ht="15.75" x14ac:dyDescent="0.25">
      <c r="A12" s="3" t="s">
        <v>6</v>
      </c>
      <c r="B12" s="8">
        <f>B11*0.2</f>
        <v>0</v>
      </c>
      <c r="D12" s="7" t="s">
        <v>1</v>
      </c>
      <c r="E12" s="8">
        <f>E11*0.28</f>
        <v>0</v>
      </c>
    </row>
    <row r="13" spans="1:9" ht="15.75" x14ac:dyDescent="0.25">
      <c r="A13" s="4" t="s">
        <v>13</v>
      </c>
      <c r="B13" s="5">
        <f>B11-B12</f>
        <v>0</v>
      </c>
      <c r="D13" s="4" t="s">
        <v>13</v>
      </c>
      <c r="E13" s="5">
        <f>E11-E12</f>
        <v>0</v>
      </c>
    </row>
    <row r="14" spans="1:9" x14ac:dyDescent="0.2">
      <c r="A14" s="15"/>
      <c r="B14" s="16"/>
    </row>
    <row r="15" spans="1:9" x14ac:dyDescent="0.2">
      <c r="A15" s="17"/>
      <c r="B15" s="16"/>
    </row>
    <row r="16" spans="1:9" ht="15.75" x14ac:dyDescent="0.25">
      <c r="A16" s="22" t="s">
        <v>7</v>
      </c>
      <c r="B16" s="23"/>
      <c r="D16" s="22" t="s">
        <v>9</v>
      </c>
      <c r="E16" s="23"/>
    </row>
    <row r="17" spans="1:5" ht="15.75" x14ac:dyDescent="0.25">
      <c r="A17" s="6" t="s">
        <v>0</v>
      </c>
      <c r="B17" s="2">
        <f>IF($B$6&lt;=DATE(2001,8,6),0,IF($B$6&gt;=DATE(2002,1,1),0,$B$7))</f>
        <v>0</v>
      </c>
      <c r="D17" s="6" t="s">
        <v>0</v>
      </c>
      <c r="E17" s="2">
        <f>IF($B$6&lt;=DATE(2001,12,31),0,IF($B$6&gt;=DATE(2003,5,28),0,$B$7))</f>
        <v>0</v>
      </c>
    </row>
    <row r="18" spans="1:5" ht="15.75" x14ac:dyDescent="0.25">
      <c r="A18" s="7" t="s">
        <v>2</v>
      </c>
      <c r="B18" s="8">
        <f>B17*0.275</f>
        <v>0</v>
      </c>
      <c r="D18" s="7" t="s">
        <v>3</v>
      </c>
      <c r="E18" s="8">
        <f>E17*0.27</f>
        <v>0</v>
      </c>
    </row>
    <row r="19" spans="1:5" ht="15.75" x14ac:dyDescent="0.25">
      <c r="A19" s="4" t="s">
        <v>13</v>
      </c>
      <c r="B19" s="5">
        <f>B17-B18</f>
        <v>0</v>
      </c>
      <c r="D19" s="4" t="s">
        <v>13</v>
      </c>
      <c r="E19" s="5">
        <f>E17-E18</f>
        <v>0</v>
      </c>
    </row>
    <row r="20" spans="1:5" x14ac:dyDescent="0.2">
      <c r="A20" s="17"/>
      <c r="B20" s="16"/>
    </row>
    <row r="21" spans="1:5" x14ac:dyDescent="0.2">
      <c r="A21" s="17"/>
      <c r="B21" s="16"/>
    </row>
    <row r="22" spans="1:5" ht="15.75" x14ac:dyDescent="0.25">
      <c r="A22" s="22" t="s">
        <v>10</v>
      </c>
      <c r="B22" s="23"/>
    </row>
    <row r="23" spans="1:5" ht="15.75" x14ac:dyDescent="0.25">
      <c r="A23" s="6" t="s">
        <v>0</v>
      </c>
      <c r="B23" s="2">
        <f>IF($B$6&lt;=DATE(2003,5,27),0,IF($B$6&gt;=DATE(2003,5,28),$B$7,0))</f>
        <v>0</v>
      </c>
    </row>
    <row r="24" spans="1:5" ht="15.75" x14ac:dyDescent="0.25">
      <c r="A24" s="7" t="s">
        <v>4</v>
      </c>
      <c r="B24" s="8">
        <f>B23*0.25</f>
        <v>0</v>
      </c>
    </row>
    <row r="25" spans="1:5" ht="15.75" x14ac:dyDescent="0.25">
      <c r="A25" s="4" t="s">
        <v>13</v>
      </c>
      <c r="B25" s="5">
        <f>B23-B24</f>
        <v>0</v>
      </c>
    </row>
  </sheetData>
  <sheetProtection password="CC63" sheet="1" objects="1" scenarios="1"/>
  <mergeCells count="10">
    <mergeCell ref="A1:E1"/>
    <mergeCell ref="A2:E2"/>
    <mergeCell ref="A3:E3"/>
    <mergeCell ref="A4:E4"/>
    <mergeCell ref="D6:I6"/>
    <mergeCell ref="A22:B22"/>
    <mergeCell ref="D16:E16"/>
    <mergeCell ref="A10:B10"/>
    <mergeCell ref="D10:E10"/>
    <mergeCell ref="A16:B16"/>
  </mergeCells>
  <phoneticPr fontId="0" type="noConversion"/>
  <conditionalFormatting sqref="A11:A13 A19 A25 D13 D19">
    <cfRule type="cellIs" dxfId="1" priority="1" stopIfTrue="1" operator="greaterThan">
      <formula>0</formula>
    </cfRule>
  </conditionalFormatting>
  <conditionalFormatting sqref="B11:B13 E11:E13 E17:E19 B23:B25 B17:B19">
    <cfRule type="cellIs" dxfId="0" priority="2" stopIfTrue="1" operator="greaterThan">
      <formula>0</formula>
    </cfRule>
  </conditionalFormatting>
  <dataValidations xWindow="785" yWindow="108" count="2">
    <dataValidation allowBlank="1" showInputMessage="1" showErrorMessage="1" promptTitle="Date" prompt="PLEASE MAKE SURE THE DATE YOU TYPE INTO THE DATE CELL IS CORRECT. THIS DATE SHOULD BE BASED ON THE DATE THE SEPARATION PAY WAS RECEIVED AND IS NORMALLY THE DATE THE VETERAN WAS RELEASED FROM ACTIVE DUTY/DATE OF DISCHARGE._x000a_" sqref="B6"/>
    <dataValidation allowBlank="1" showInputMessage="1" showErrorMessage="1" promptTitle="Separation Pay Amount" prompt="Please type or input the GROSS amount of Readjustment, Separation, Severance or Special Separation Benefit pay received." sqref="B7"/>
  </dataValidations>
  <hyperlinks>
    <hyperlink ref="D6" r:id="rId1" display="Link to M21-1 MR, Part III, Subpart v, Chapter 4"/>
    <hyperlink ref="D6:E6" r:id="rId2" display="M21-1 MR Recoupment of Readjustment, Separation, and Severance Pay)"/>
  </hyperlinks>
  <pageMargins left="0.5" right="0.5" top="1" bottom="1" header="0.5" footer="0.5"/>
  <pageSetup orientation="landscape" r:id="rId3"/>
  <headerFooter alignWithMargins="0"/>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4246B4E1878B40B401014D6FD511C4" ma:contentTypeVersion="0" ma:contentTypeDescription="Create a new document." ma:contentTypeScope="" ma:versionID="efd79cecd58b98a3159429a7656c4ef9">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D0DA976-A02A-465A-8F95-F3275EC7CC66}">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6F701B49-AC88-45D6-A8FC-227B336BBC90}">
  <ds:schemaRefs>
    <ds:schemaRef ds:uri="http://schemas.microsoft.com/sharepoint/v3/contenttype/forms"/>
  </ds:schemaRefs>
</ds:datastoreItem>
</file>

<file path=customXml/itemProps3.xml><?xml version="1.0" encoding="utf-8"?>
<ds:datastoreItem xmlns:ds="http://schemas.openxmlformats.org/officeDocument/2006/customXml" ds:itemID="{F052E564-A18C-456A-9447-CECCE7B22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Calculator</vt:lpstr>
    </vt:vector>
  </TitlesOfParts>
  <Company>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VSCBHARR317</dc:creator>
  <cp:lastModifiedBy>Detty, John R., VBABALT\ACAD</cp:lastModifiedBy>
  <cp:lastPrinted>2012-05-09T12:35:28Z</cp:lastPrinted>
  <dcterms:created xsi:type="dcterms:W3CDTF">2011-03-31T11:41:54Z</dcterms:created>
  <dcterms:modified xsi:type="dcterms:W3CDTF">2015-01-08T18:35:09Z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0x010100404246B4E1878B40B401014D6FD511C4</vt:lpwstr>
  </property>
</Properties>
</file>